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30" windowHeight="6680" activeTab="1"/>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'附表1'!$1:$4</definedName>
  </definedNames>
  <calcPr fullCalcOnLoad="1"/>
</workbook>
</file>

<file path=xl/sharedStrings.xml><?xml version="1.0" encoding="utf-8"?>
<sst xmlns="http://schemas.openxmlformats.org/spreadsheetml/2006/main" count="1176" uniqueCount="459">
  <si>
    <t>附表1        课程设置及教学安排表</t>
  </si>
  <si>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</si>
  <si>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</si>
  <si>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</si>
  <si>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</si>
  <si>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</si>
  <si>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</si>
  <si>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</si>
  <si>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</si>
  <si>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</si>
  <si>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t>模块学分要求</t>
  </si>
  <si>
    <r>
      <rPr>
        <sz val="9"/>
        <rFont val="黑体"/>
        <family val="3"/>
      </rPr>
      <t>实验</t>
    </r>
  </si>
  <si>
    <r>
      <rPr>
        <sz val="9"/>
        <rFont val="黑体"/>
        <family val="3"/>
      </rPr>
      <t>上机</t>
    </r>
  </si>
  <si>
    <r>
      <rPr>
        <sz val="9"/>
        <rFont val="黑体"/>
        <family val="3"/>
      </rPr>
      <t>其他</t>
    </r>
  </si>
  <si>
    <t>一</t>
  </si>
  <si>
    <t>二</t>
  </si>
  <si>
    <t>三</t>
  </si>
  <si>
    <t>四</t>
  </si>
  <si>
    <t>2+</t>
  </si>
  <si>
    <t>4+</t>
  </si>
  <si>
    <t>6+</t>
  </si>
  <si>
    <r>
      <rPr>
        <sz val="8"/>
        <rFont val="宋体"/>
        <family val="0"/>
      </rPr>
      <t>通识教育教学模块</t>
    </r>
  </si>
  <si>
    <r>
      <rPr>
        <sz val="8"/>
        <rFont val="宋体"/>
        <family val="0"/>
      </rPr>
      <t>通识核心课程</t>
    </r>
  </si>
  <si>
    <r>
      <rPr>
        <sz val="9"/>
        <rFont val="宋体"/>
        <family val="0"/>
      </rPr>
      <t>中国近现代史纲要</t>
    </r>
  </si>
  <si>
    <t>A1</t>
  </si>
  <si>
    <r>
      <t>A1=69.5</t>
    </r>
    <r>
      <rPr>
        <sz val="9"/>
        <rFont val="宋体"/>
        <family val="0"/>
      </rPr>
      <t>学分，</t>
    </r>
    <r>
      <rPr>
        <sz val="9"/>
        <rFont val="Times New Roman"/>
        <family val="1"/>
      </rPr>
      <t>A2</t>
    </r>
    <r>
      <rPr>
        <sz val="9"/>
        <rFont val="宋体"/>
        <family val="0"/>
      </rPr>
      <t>≥</t>
    </r>
    <r>
      <rPr>
        <sz val="9"/>
        <rFont val="Times New Roman"/>
        <family val="1"/>
      </rPr>
      <t>2.0</t>
    </r>
    <r>
      <rPr>
        <sz val="9"/>
        <rFont val="宋体"/>
        <family val="0"/>
      </rPr>
      <t>学分</t>
    </r>
  </si>
  <si>
    <r>
      <rPr>
        <sz val="9"/>
        <rFont val="宋体"/>
        <family val="0"/>
      </rPr>
      <t>毛泽东思想和中国特色社会主义理论体系概论</t>
    </r>
  </si>
  <si>
    <r>
      <rPr>
        <sz val="9"/>
        <rFont val="宋体"/>
        <family val="0"/>
      </rPr>
      <t>马克思主义基本原理</t>
    </r>
  </si>
  <si>
    <r>
      <rPr>
        <sz val="9"/>
        <rFont val="宋体"/>
        <family val="0"/>
      </rPr>
      <t>思想道德修养与法律基础</t>
    </r>
  </si>
  <si>
    <r>
      <rPr>
        <sz val="9"/>
        <rFont val="宋体"/>
        <family val="0"/>
      </rPr>
      <t>形势与政策</t>
    </r>
    <r>
      <rPr>
        <sz val="9"/>
        <rFont val="Times New Roman"/>
        <family val="1"/>
      </rPr>
      <t>1</t>
    </r>
  </si>
  <si>
    <r>
      <rPr>
        <sz val="9"/>
        <rFont val="宋体"/>
        <family val="0"/>
      </rPr>
      <t>形势与政策</t>
    </r>
    <r>
      <rPr>
        <sz val="9"/>
        <rFont val="Times New Roman"/>
        <family val="1"/>
      </rPr>
      <t>2</t>
    </r>
  </si>
  <si>
    <r>
      <rPr>
        <sz val="9"/>
        <rFont val="宋体"/>
        <family val="0"/>
      </rPr>
      <t>形势与政策</t>
    </r>
    <r>
      <rPr>
        <sz val="9"/>
        <rFont val="Times New Roman"/>
        <family val="1"/>
      </rPr>
      <t>3</t>
    </r>
  </si>
  <si>
    <r>
      <rPr>
        <sz val="9"/>
        <rFont val="宋体"/>
        <family val="0"/>
      </rPr>
      <t>形势与政策</t>
    </r>
    <r>
      <rPr>
        <sz val="9"/>
        <rFont val="Times New Roman"/>
        <family val="1"/>
      </rPr>
      <t>4</t>
    </r>
  </si>
  <si>
    <t>军事理论</t>
  </si>
  <si>
    <r>
      <t>大学英语</t>
    </r>
    <r>
      <rPr>
        <sz val="9"/>
        <rFont val="Times New Roman"/>
        <family val="1"/>
      </rPr>
      <t>1</t>
    </r>
  </si>
  <si>
    <r>
      <t>大学英语</t>
    </r>
    <r>
      <rPr>
        <sz val="9"/>
        <rFont val="Times New Roman"/>
        <family val="1"/>
      </rPr>
      <t>2</t>
    </r>
  </si>
  <si>
    <r>
      <t>大学英语</t>
    </r>
    <r>
      <rPr>
        <sz val="8"/>
        <rFont val="Times New Roman"/>
        <family val="1"/>
      </rPr>
      <t>3/</t>
    </r>
    <r>
      <rPr>
        <sz val="8"/>
        <rFont val="宋体"/>
        <family val="0"/>
      </rPr>
      <t>大学英语拓展课</t>
    </r>
    <r>
      <rPr>
        <sz val="8"/>
        <rFont val="Times New Roman"/>
        <family val="1"/>
      </rPr>
      <t>1</t>
    </r>
  </si>
  <si>
    <r>
      <t>A</t>
    </r>
    <r>
      <rPr>
        <sz val="8"/>
        <rFont val="Times New Roman"/>
        <family val="1"/>
      </rPr>
      <t>1</t>
    </r>
  </si>
  <si>
    <r>
      <t>大学英语</t>
    </r>
    <r>
      <rPr>
        <sz val="8"/>
        <rFont val="Times New Roman"/>
        <family val="1"/>
      </rPr>
      <t>4/</t>
    </r>
    <r>
      <rPr>
        <sz val="8"/>
        <rFont val="宋体"/>
        <family val="0"/>
      </rPr>
      <t>大学英语拓展课</t>
    </r>
    <r>
      <rPr>
        <sz val="8"/>
        <rFont val="Times New Roman"/>
        <family val="1"/>
      </rPr>
      <t>2</t>
    </r>
  </si>
  <si>
    <r>
      <rPr>
        <sz val="9"/>
        <rFont val="宋体"/>
        <family val="0"/>
      </rPr>
      <t>大学体育</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</si>
  <si>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</si>
  <si>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3</t>
    </r>
  </si>
  <si>
    <r>
      <rPr>
        <sz val="9"/>
        <rFont val="宋体"/>
        <family val="0"/>
      </rPr>
      <t>大学体育</t>
    </r>
    <r>
      <rPr>
        <sz val="9"/>
        <rFont val="Times New Roman"/>
        <family val="1"/>
      </rPr>
      <t>4</t>
    </r>
  </si>
  <si>
    <r>
      <t>高等数学</t>
    </r>
    <r>
      <rPr>
        <sz val="8"/>
        <rFont val="Times New Roman"/>
        <family val="1"/>
      </rPr>
      <t xml:space="preserve"> I-A1</t>
    </r>
  </si>
  <si>
    <r>
      <t>高等数学</t>
    </r>
    <r>
      <rPr>
        <sz val="8"/>
        <rFont val="Times New Roman"/>
        <family val="1"/>
      </rPr>
      <t xml:space="preserve"> I-A2</t>
    </r>
  </si>
  <si>
    <r>
      <t>概率论与数理统计</t>
    </r>
    <r>
      <rPr>
        <sz val="8"/>
        <rFont val="Times New Roman"/>
        <family val="1"/>
      </rPr>
      <t>A</t>
    </r>
  </si>
  <si>
    <r>
      <t>线性代数</t>
    </r>
    <r>
      <rPr>
        <sz val="8"/>
        <rFont val="Times New Roman"/>
        <family val="1"/>
      </rPr>
      <t>A</t>
    </r>
  </si>
  <si>
    <r>
      <t>大学物理</t>
    </r>
    <r>
      <rPr>
        <sz val="8"/>
        <rFont val="Times New Roman"/>
        <family val="1"/>
      </rPr>
      <t>A1</t>
    </r>
  </si>
  <si>
    <r>
      <t>大学物理</t>
    </r>
    <r>
      <rPr>
        <sz val="8"/>
        <rFont val="Times New Roman"/>
        <family val="1"/>
      </rPr>
      <t>A2</t>
    </r>
  </si>
  <si>
    <r>
      <rPr>
        <sz val="8"/>
        <rFont val="宋体"/>
        <family val="0"/>
      </rPr>
      <t>理论力学</t>
    </r>
    <r>
      <rPr>
        <sz val="8"/>
        <rFont val="宋体"/>
        <family val="0"/>
      </rPr>
      <t>Ⅱ</t>
    </r>
  </si>
  <si>
    <r>
      <rPr>
        <sz val="8"/>
        <rFont val="宋体"/>
        <family val="0"/>
      </rPr>
      <t>材料力学</t>
    </r>
    <r>
      <rPr>
        <sz val="8"/>
        <rFont val="宋体"/>
        <family val="0"/>
      </rPr>
      <t>Ⅱ</t>
    </r>
  </si>
  <si>
    <t>工程制图基础</t>
  </si>
  <si>
    <t>机械测绘</t>
  </si>
  <si>
    <r>
      <t>机械制图</t>
    </r>
    <r>
      <rPr>
        <sz val="8"/>
        <rFont val="Times New Roman"/>
        <family val="1"/>
      </rPr>
      <t>I</t>
    </r>
  </si>
  <si>
    <t>计算机程序设计基础（C）</t>
  </si>
  <si>
    <r>
      <t xml:space="preserve">小    </t>
    </r>
    <r>
      <rPr>
        <b/>
        <sz val="8"/>
        <rFont val="宋体"/>
        <family val="0"/>
      </rPr>
      <t>计</t>
    </r>
  </si>
  <si>
    <t>大学化学</t>
  </si>
  <si>
    <t>A2</t>
  </si>
  <si>
    <t>复变函数与积分变换</t>
  </si>
  <si>
    <t>大学计算机基础</t>
  </si>
  <si>
    <r>
      <t xml:space="preserve">小     </t>
    </r>
    <r>
      <rPr>
        <b/>
        <sz val="8"/>
        <rFont val="宋体"/>
        <family val="0"/>
      </rPr>
      <t>计</t>
    </r>
  </si>
  <si>
    <t>通识拓展课程</t>
  </si>
  <si>
    <t>本科生必须取得10个及其以上的通识拓展课程学分，方可毕业</t>
  </si>
  <si>
    <t>A3</t>
  </si>
  <si>
    <r>
      <t>A3</t>
    </r>
    <r>
      <rPr>
        <sz val="8"/>
        <rFont val="宋体"/>
        <family val="0"/>
      </rPr>
      <t>≥</t>
    </r>
    <r>
      <rPr>
        <sz val="8"/>
        <rFont val="Times New Roman"/>
        <family val="1"/>
      </rPr>
      <t>10</t>
    </r>
    <r>
      <rPr>
        <sz val="8"/>
        <rFont val="宋体"/>
        <family val="0"/>
      </rPr>
      <t>学分</t>
    </r>
  </si>
  <si>
    <t>专业教育教学模块</t>
  </si>
  <si>
    <t>专业基础课程</t>
  </si>
  <si>
    <t>机械原理</t>
  </si>
  <si>
    <t>B1</t>
  </si>
  <si>
    <r>
      <t>B1=16.5</t>
    </r>
    <r>
      <rPr>
        <sz val="8"/>
        <rFont val="宋体"/>
        <family val="0"/>
      </rPr>
      <t>学分，</t>
    </r>
    <r>
      <rPr>
        <sz val="8"/>
        <rFont val="Times New Roman"/>
        <family val="1"/>
      </rPr>
      <t>B2</t>
    </r>
    <r>
      <rPr>
        <sz val="8"/>
        <rFont val="宋体"/>
        <family val="0"/>
      </rPr>
      <t>≥</t>
    </r>
    <r>
      <rPr>
        <sz val="8"/>
        <rFont val="Times New Roman"/>
        <family val="1"/>
      </rPr>
      <t>16.0</t>
    </r>
    <r>
      <rPr>
        <sz val="8"/>
        <rFont val="宋体"/>
        <family val="0"/>
      </rPr>
      <t>学分</t>
    </r>
  </si>
  <si>
    <t>机械设计</t>
  </si>
  <si>
    <t>电工电子技术</t>
  </si>
  <si>
    <t>机械工程控制基础</t>
  </si>
  <si>
    <t>材料科学基础</t>
  </si>
  <si>
    <t>汽车构造</t>
  </si>
  <si>
    <t>小     计</t>
  </si>
  <si>
    <t>车辆制造工艺学</t>
  </si>
  <si>
    <t>B2</t>
  </si>
  <si>
    <t>汽车电器与电子技术</t>
  </si>
  <si>
    <t>互换性与技术测量</t>
  </si>
  <si>
    <t>工程热力学</t>
  </si>
  <si>
    <t>液压与液力传动</t>
  </si>
  <si>
    <t>工程计算方法</t>
  </si>
  <si>
    <t>107314</t>
  </si>
  <si>
    <t>机械工程导论</t>
  </si>
  <si>
    <t>信息检索与利用</t>
  </si>
  <si>
    <t>工程经济与项目管理概论</t>
  </si>
  <si>
    <t>计算机仿真技术</t>
  </si>
  <si>
    <t>车辆人机工程学</t>
  </si>
  <si>
    <t>汽车发动机原理</t>
  </si>
  <si>
    <t>107355</t>
  </si>
  <si>
    <t>机械振动</t>
  </si>
  <si>
    <t>107356</t>
  </si>
  <si>
    <r>
      <t>DSP</t>
    </r>
    <r>
      <rPr>
        <sz val="8"/>
        <rFont val="宋体"/>
        <family val="0"/>
      </rPr>
      <t>嵌入式系统设计</t>
    </r>
  </si>
  <si>
    <t>107357</t>
  </si>
  <si>
    <t>空气动力学与汽车造型</t>
  </si>
  <si>
    <t>企业管理学概论</t>
  </si>
  <si>
    <r>
      <t>C1=7.0</t>
    </r>
    <r>
      <rPr>
        <sz val="8"/>
        <rFont val="宋体"/>
        <family val="0"/>
      </rPr>
      <t>学分，</t>
    </r>
    <r>
      <rPr>
        <sz val="8"/>
        <rFont val="Times New Roman"/>
        <family val="1"/>
      </rPr>
      <t>C2</t>
    </r>
    <r>
      <rPr>
        <sz val="8"/>
        <rFont val="宋体"/>
        <family val="0"/>
      </rPr>
      <t>≥</t>
    </r>
    <r>
      <rPr>
        <sz val="8"/>
        <rFont val="Times New Roman"/>
        <family val="1"/>
      </rPr>
      <t>3.0</t>
    </r>
    <r>
      <rPr>
        <sz val="8"/>
        <rFont val="宋体"/>
        <family val="0"/>
      </rPr>
      <t>学分</t>
    </r>
  </si>
  <si>
    <t>车辆工程专业方向课程</t>
  </si>
  <si>
    <r>
      <t>汽车理论</t>
    </r>
    <r>
      <rPr>
        <sz val="8"/>
        <rFont val="Times New Roman"/>
        <family val="1"/>
      </rPr>
      <t xml:space="preserve"> </t>
    </r>
  </si>
  <si>
    <t>C1</t>
  </si>
  <si>
    <t>汽车试验学</t>
  </si>
  <si>
    <r>
      <t>C</t>
    </r>
    <r>
      <rPr>
        <sz val="8"/>
        <rFont val="Times New Roman"/>
        <family val="1"/>
      </rPr>
      <t>1</t>
    </r>
  </si>
  <si>
    <t>汽车设计</t>
  </si>
  <si>
    <t>电动汽车动力电池系统及应用技术</t>
  </si>
  <si>
    <t>C2</t>
  </si>
  <si>
    <t>107358</t>
  </si>
  <si>
    <t>车用电机原理及控制技术</t>
  </si>
  <si>
    <t>107359</t>
  </si>
  <si>
    <t>汽车车身结构设计</t>
  </si>
  <si>
    <t>107360</t>
  </si>
  <si>
    <t>汽车结构有限元分析</t>
  </si>
  <si>
    <t>现代汽车控制及其智能化</t>
  </si>
  <si>
    <t>汽车节能与排放控制</t>
  </si>
  <si>
    <t>107361</t>
  </si>
  <si>
    <t>汽车车身噪声与振动控制</t>
  </si>
  <si>
    <t>107362</t>
  </si>
  <si>
    <t>无人驾驶汽车技术</t>
  </si>
  <si>
    <t>汽车安全技术</t>
  </si>
  <si>
    <t>创新创业教育及课外素质教育模块</t>
  </si>
  <si>
    <t>创新创业教育课程</t>
  </si>
  <si>
    <t>创新创业基础</t>
  </si>
  <si>
    <t>D1</t>
  </si>
  <si>
    <r>
      <t xml:space="preserve">D1=3.5 </t>
    </r>
    <r>
      <rPr>
        <sz val="8"/>
        <rFont val="宋体"/>
        <family val="0"/>
      </rPr>
      <t>学分，</t>
    </r>
    <r>
      <rPr>
        <sz val="8"/>
        <rFont val="Times New Roman"/>
        <family val="1"/>
      </rPr>
      <t>D2</t>
    </r>
    <r>
      <rPr>
        <sz val="8"/>
        <rFont val="宋体"/>
        <family val="0"/>
      </rPr>
      <t>≥</t>
    </r>
    <r>
      <rPr>
        <sz val="8"/>
        <rFont val="Times New Roman"/>
        <family val="1"/>
      </rPr>
      <t>0.5</t>
    </r>
    <r>
      <rPr>
        <sz val="8"/>
        <rFont val="宋体"/>
        <family val="0"/>
      </rPr>
      <t>学分</t>
    </r>
  </si>
  <si>
    <t>新能源汽车原理与构造</t>
  </si>
  <si>
    <r>
      <t>小</t>
    </r>
    <r>
      <rPr>
        <b/>
        <sz val="8"/>
        <rFont val="Times New Roman"/>
        <family val="1"/>
      </rPr>
      <t xml:space="preserve">    </t>
    </r>
    <r>
      <rPr>
        <b/>
        <sz val="8"/>
        <rFont val="宋体"/>
        <family val="0"/>
      </rPr>
      <t>计</t>
    </r>
  </si>
  <si>
    <t>车辆工程系列讲座</t>
  </si>
  <si>
    <t>D2</t>
  </si>
  <si>
    <t>智能网联汽车技术</t>
  </si>
  <si>
    <t>课外素质教育学分</t>
  </si>
  <si>
    <t>小    计</t>
  </si>
  <si>
    <t>本科生必须取得10个及其以上的课外素质教育学分，方可授予学士学位</t>
  </si>
  <si>
    <t>D3</t>
  </si>
  <si>
    <r>
      <t>D3</t>
    </r>
    <r>
      <rPr>
        <sz val="8"/>
        <rFont val="宋体"/>
        <family val="0"/>
      </rPr>
      <t>≥</t>
    </r>
    <r>
      <rPr>
        <sz val="8"/>
        <rFont val="Times New Roman"/>
        <family val="1"/>
      </rPr>
      <t>10</t>
    </r>
    <r>
      <rPr>
        <sz val="8"/>
        <rFont val="宋体"/>
        <family val="0"/>
      </rPr>
      <t>学分</t>
    </r>
  </si>
  <si>
    <r>
      <t>备注：课程性质代码：通识核心课程</t>
    </r>
    <r>
      <rPr>
        <sz val="8"/>
        <rFont val="Times New Roman"/>
        <family val="1"/>
      </rPr>
      <t>—A1</t>
    </r>
    <r>
      <rPr>
        <sz val="8"/>
        <rFont val="宋体"/>
        <family val="0"/>
      </rPr>
      <t>（必修）、</t>
    </r>
    <r>
      <rPr>
        <sz val="8"/>
        <rFont val="Times New Roman"/>
        <family val="1"/>
      </rPr>
      <t>A2</t>
    </r>
    <r>
      <rPr>
        <sz val="8"/>
        <rFont val="宋体"/>
        <family val="0"/>
      </rPr>
      <t>（选修）；通识拓展课程</t>
    </r>
    <r>
      <rPr>
        <sz val="8"/>
        <rFont val="Times New Roman"/>
        <family val="1"/>
      </rPr>
      <t>—A3</t>
    </r>
    <r>
      <rPr>
        <sz val="8"/>
        <rFont val="宋体"/>
        <family val="0"/>
      </rPr>
      <t>（选修）；专业基础课程</t>
    </r>
    <r>
      <rPr>
        <sz val="8"/>
        <rFont val="Times New Roman"/>
        <family val="1"/>
      </rPr>
      <t>—B1</t>
    </r>
    <r>
      <rPr>
        <sz val="8"/>
        <rFont val="宋体"/>
        <family val="0"/>
      </rPr>
      <t>（必修）、</t>
    </r>
    <r>
      <rPr>
        <sz val="8"/>
        <rFont val="Times New Roman"/>
        <family val="1"/>
      </rPr>
      <t>B2</t>
    </r>
    <r>
      <rPr>
        <sz val="8"/>
        <rFont val="宋体"/>
        <family val="0"/>
      </rPr>
      <t xml:space="preserve">（选修）；
</t>
    </r>
    <r>
      <rPr>
        <sz val="8"/>
        <rFont val="Times New Roman"/>
        <family val="1"/>
      </rPr>
      <t xml:space="preserve">                             </t>
    </r>
    <r>
      <rPr>
        <sz val="8"/>
        <rFont val="宋体"/>
        <family val="0"/>
      </rPr>
      <t>专业方向课程</t>
    </r>
    <r>
      <rPr>
        <sz val="8"/>
        <rFont val="Times New Roman"/>
        <family val="1"/>
      </rPr>
      <t xml:space="preserve">—C1 </t>
    </r>
    <r>
      <rPr>
        <sz val="8"/>
        <rFont val="宋体"/>
        <family val="0"/>
      </rPr>
      <t>（必修）、</t>
    </r>
    <r>
      <rPr>
        <sz val="8"/>
        <rFont val="Times New Roman"/>
        <family val="1"/>
      </rPr>
      <t>C2</t>
    </r>
    <r>
      <rPr>
        <sz val="8"/>
        <rFont val="宋体"/>
        <family val="0"/>
      </rPr>
      <t>（选修）；创新创业教育及课外素质教育模块</t>
    </r>
    <r>
      <rPr>
        <sz val="8"/>
        <rFont val="Times New Roman"/>
        <family val="1"/>
      </rPr>
      <t>—D1</t>
    </r>
    <r>
      <rPr>
        <sz val="8"/>
        <rFont val="宋体"/>
        <family val="0"/>
      </rPr>
      <t>（必修）、</t>
    </r>
    <r>
      <rPr>
        <sz val="8"/>
        <rFont val="Times New Roman"/>
        <family val="1"/>
      </rPr>
      <t>D2</t>
    </r>
    <r>
      <rPr>
        <sz val="8"/>
        <rFont val="宋体"/>
        <family val="0"/>
      </rPr>
      <t>（选修）、</t>
    </r>
    <r>
      <rPr>
        <sz val="8"/>
        <rFont val="Times New Roman"/>
        <family val="1"/>
      </rPr>
      <t>D3</t>
    </r>
    <r>
      <rPr>
        <sz val="8"/>
        <rFont val="宋体"/>
        <family val="0"/>
      </rPr>
      <t>（课外素质教育学分）。</t>
    </r>
    <r>
      <rPr>
        <sz val="8"/>
        <rFont val="Times New Roman"/>
        <family val="1"/>
      </rPr>
      <t xml:space="preserve">                
</t>
    </r>
    <r>
      <rPr>
        <sz val="8"/>
        <rFont val="宋体"/>
        <family val="0"/>
      </rPr>
      <t>各学期学时分配：</t>
    </r>
    <r>
      <rPr>
        <sz val="8"/>
        <rFont val="Times New Roman"/>
        <family val="1"/>
      </rPr>
      <t>2+</t>
    </r>
    <r>
      <rPr>
        <sz val="8"/>
        <rFont val="宋体"/>
        <family val="0"/>
      </rPr>
      <t>表示第</t>
    </r>
    <r>
      <rPr>
        <sz val="8"/>
        <rFont val="Times New Roman"/>
        <family val="1"/>
      </rPr>
      <t>2</t>
    </r>
    <r>
      <rPr>
        <sz val="8"/>
        <rFont val="宋体"/>
        <family val="0"/>
      </rPr>
      <t>学期设置的夏季短学期</t>
    </r>
    <r>
      <rPr>
        <sz val="8"/>
        <rFont val="Times New Roman"/>
        <family val="1"/>
      </rPr>
      <t>“2+X”</t>
    </r>
    <r>
      <rPr>
        <sz val="8"/>
        <rFont val="宋体"/>
        <family val="0"/>
      </rPr>
      <t xml:space="preserve">周；
</t>
    </r>
    <r>
      <rPr>
        <sz val="8"/>
        <rFont val="Times New Roman"/>
        <family val="1"/>
      </rPr>
      <t xml:space="preserve">                               4+</t>
    </r>
    <r>
      <rPr>
        <sz val="8"/>
        <rFont val="宋体"/>
        <family val="0"/>
      </rPr>
      <t>表示第</t>
    </r>
    <r>
      <rPr>
        <sz val="8"/>
        <rFont val="Times New Roman"/>
        <family val="1"/>
      </rPr>
      <t>4</t>
    </r>
    <r>
      <rPr>
        <sz val="8"/>
        <rFont val="宋体"/>
        <family val="0"/>
      </rPr>
      <t>学期设置的夏季短学期</t>
    </r>
    <r>
      <rPr>
        <sz val="8"/>
        <rFont val="Times New Roman"/>
        <family val="1"/>
      </rPr>
      <t>“2+X”</t>
    </r>
    <r>
      <rPr>
        <sz val="8"/>
        <rFont val="宋体"/>
        <family val="0"/>
      </rPr>
      <t xml:space="preserve">周；
</t>
    </r>
    <r>
      <rPr>
        <sz val="8"/>
        <rFont val="Times New Roman"/>
        <family val="1"/>
      </rPr>
      <t xml:space="preserve">                               6+</t>
    </r>
    <r>
      <rPr>
        <sz val="8"/>
        <rFont val="宋体"/>
        <family val="0"/>
      </rPr>
      <t>表示第</t>
    </r>
    <r>
      <rPr>
        <sz val="8"/>
        <rFont val="Times New Roman"/>
        <family val="1"/>
      </rPr>
      <t>6</t>
    </r>
    <r>
      <rPr>
        <sz val="8"/>
        <rFont val="宋体"/>
        <family val="0"/>
      </rPr>
      <t>学期设置的夏季短学期</t>
    </r>
    <r>
      <rPr>
        <sz val="8"/>
        <rFont val="Times New Roman"/>
        <family val="1"/>
      </rPr>
      <t>“2+X”</t>
    </r>
    <r>
      <rPr>
        <sz val="8"/>
        <rFont val="宋体"/>
        <family val="0"/>
      </rPr>
      <t>周。</t>
    </r>
  </si>
  <si>
    <t>附表2  集中实践教育教学模块设置及安排表</t>
  </si>
  <si>
    <r>
      <rPr>
        <sz val="11"/>
        <rFont val="黑体"/>
        <family val="3"/>
      </rPr>
      <t>序号</t>
    </r>
  </si>
  <si>
    <r>
      <rPr>
        <sz val="11"/>
        <rFont val="黑体"/>
        <family val="3"/>
      </rPr>
      <t>实践教学内容</t>
    </r>
  </si>
  <si>
    <r>
      <rPr>
        <sz val="11"/>
        <rFont val="黑体"/>
        <family val="3"/>
      </rPr>
      <t>学时</t>
    </r>
  </si>
  <si>
    <r>
      <rPr>
        <sz val="11"/>
        <rFont val="黑体"/>
        <family val="3"/>
      </rPr>
      <t>学
分</t>
    </r>
  </si>
  <si>
    <r>
      <rPr>
        <sz val="11"/>
        <rFont val="黑体"/>
        <family val="3"/>
      </rPr>
      <t>周
数</t>
    </r>
  </si>
  <si>
    <r>
      <rPr>
        <sz val="11"/>
        <rFont val="黑体"/>
        <family val="3"/>
      </rPr>
      <t>各学期周学时</t>
    </r>
    <r>
      <rPr>
        <sz val="11"/>
        <rFont val="Times New Roman"/>
        <family val="1"/>
      </rPr>
      <t>(</t>
    </r>
    <r>
      <rPr>
        <sz val="11"/>
        <rFont val="黑体"/>
        <family val="3"/>
      </rPr>
      <t>周数</t>
    </r>
    <r>
      <rPr>
        <sz val="11"/>
        <rFont val="Times New Roman"/>
        <family val="1"/>
      </rPr>
      <t>)</t>
    </r>
    <r>
      <rPr>
        <sz val="11"/>
        <rFont val="黑体"/>
        <family val="3"/>
      </rPr>
      <t>分配</t>
    </r>
  </si>
  <si>
    <r>
      <rPr>
        <sz val="11"/>
        <rFont val="黑体"/>
        <family val="3"/>
      </rPr>
      <t>课程性质代码</t>
    </r>
  </si>
  <si>
    <r>
      <rPr>
        <sz val="11"/>
        <rFont val="黑体"/>
        <family val="3"/>
      </rPr>
      <t>模块学分要求</t>
    </r>
  </si>
  <si>
    <t>是否创新创业类实践环节</t>
  </si>
  <si>
    <r>
      <rPr>
        <sz val="9"/>
        <rFont val="宋体"/>
        <family val="0"/>
      </rPr>
      <t>独立设课的实验</t>
    </r>
  </si>
  <si>
    <r>
      <rPr>
        <sz val="9"/>
        <rFont val="宋体"/>
        <family val="0"/>
      </rPr>
      <t>大学物理实验</t>
    </r>
  </si>
  <si>
    <t>\</t>
  </si>
  <si>
    <t>E1</t>
  </si>
  <si>
    <r>
      <t>E1=38.0</t>
    </r>
    <r>
      <rPr>
        <sz val="9"/>
        <rFont val="宋体"/>
        <family val="0"/>
      </rPr>
      <t>学分</t>
    </r>
  </si>
  <si>
    <t>否</t>
  </si>
  <si>
    <r>
      <rPr>
        <sz val="9"/>
        <rFont val="宋体"/>
        <family val="0"/>
      </rPr>
      <t>电工电子技术实验</t>
    </r>
  </si>
  <si>
    <r>
      <rPr>
        <b/>
        <sz val="9"/>
        <rFont val="宋体"/>
        <family val="0"/>
      </rPr>
      <t>小计</t>
    </r>
  </si>
  <si>
    <r>
      <rPr>
        <sz val="9"/>
        <rFont val="宋体"/>
        <family val="0"/>
      </rPr>
      <t>实习、课程设计（论文）、毕业设计（论文）等环节</t>
    </r>
  </si>
  <si>
    <t>军事技能</t>
  </si>
  <si>
    <t>2K</t>
  </si>
  <si>
    <t>金工实习(机械类)</t>
  </si>
  <si>
    <t>5K</t>
  </si>
  <si>
    <r>
      <rPr>
        <sz val="9"/>
        <rFont val="宋体"/>
        <family val="0"/>
      </rPr>
      <t>机械原理课程设计</t>
    </r>
  </si>
  <si>
    <t>1K</t>
  </si>
  <si>
    <r>
      <rPr>
        <sz val="9"/>
        <rFont val="宋体"/>
        <family val="0"/>
      </rPr>
      <t>机械设计课程设计</t>
    </r>
  </si>
  <si>
    <t>4K</t>
  </si>
  <si>
    <r>
      <rPr>
        <sz val="9"/>
        <rFont val="宋体"/>
        <family val="0"/>
      </rPr>
      <t>认识实习</t>
    </r>
  </si>
  <si>
    <r>
      <rPr>
        <sz val="9"/>
        <rFont val="宋体"/>
        <family val="0"/>
      </rPr>
      <t>车辆工程综合课程设计</t>
    </r>
  </si>
  <si>
    <t>3K</t>
  </si>
  <si>
    <t>是</t>
  </si>
  <si>
    <r>
      <rPr>
        <sz val="9"/>
        <rFont val="宋体"/>
        <family val="0"/>
      </rPr>
      <t>生产实习</t>
    </r>
  </si>
  <si>
    <r>
      <rPr>
        <sz val="9"/>
        <rFont val="宋体"/>
        <family val="0"/>
      </rPr>
      <t>毕业实习</t>
    </r>
  </si>
  <si>
    <r>
      <rPr>
        <sz val="9"/>
        <rFont val="宋体"/>
        <family val="0"/>
      </rPr>
      <t>毕业设计（论文）</t>
    </r>
  </si>
  <si>
    <t>14K</t>
  </si>
  <si>
    <t>37K</t>
  </si>
  <si>
    <t>7K</t>
  </si>
  <si>
    <t>16K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</si>
  <si>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rFont val="宋体"/>
        <family val="0"/>
      </rPr>
      <t>（</t>
    </r>
    <r>
      <rPr>
        <sz val="10"/>
        <rFont val="Times New Roman"/>
        <family val="1"/>
      </rPr>
      <t>3</t>
    </r>
    <r>
      <rPr>
        <sz val="10"/>
        <rFont val="宋体"/>
        <family val="0"/>
      </rPr>
      <t>）各学期周学时(周数)分配：</t>
    </r>
    <r>
      <rPr>
        <sz val="10"/>
        <rFont val="Times New Roman"/>
        <family val="1"/>
      </rPr>
      <t>2+</t>
    </r>
    <r>
      <rPr>
        <sz val="10"/>
        <rFont val="宋体"/>
        <family val="0"/>
      </rPr>
      <t>表示第</t>
    </r>
    <r>
      <rPr>
        <sz val="10"/>
        <rFont val="Times New Roman"/>
        <family val="1"/>
      </rPr>
      <t>2</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4+</t>
    </r>
    <r>
      <rPr>
        <sz val="10"/>
        <rFont val="宋体"/>
        <family val="0"/>
      </rPr>
      <t>表示第</t>
    </r>
    <r>
      <rPr>
        <sz val="10"/>
        <rFont val="Times New Roman"/>
        <family val="1"/>
      </rPr>
      <t>4</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6+</t>
    </r>
    <r>
      <rPr>
        <sz val="10"/>
        <rFont val="宋体"/>
        <family val="0"/>
      </rPr>
      <t>表示第</t>
    </r>
    <r>
      <rPr>
        <sz val="10"/>
        <rFont val="Times New Roman"/>
        <family val="1"/>
      </rPr>
      <t>6</t>
    </r>
    <r>
      <rPr>
        <sz val="10"/>
        <rFont val="宋体"/>
        <family val="0"/>
      </rPr>
      <t>学期设置的夏季短学期“</t>
    </r>
    <r>
      <rPr>
        <sz val="10"/>
        <rFont val="Times New Roman"/>
        <family val="1"/>
      </rPr>
      <t>2+X</t>
    </r>
    <r>
      <rPr>
        <sz val="10"/>
        <rFont val="宋体"/>
        <family val="0"/>
      </rPr>
      <t>”周。</t>
    </r>
  </si>
  <si>
    <t>附表3      各学期学时分配表</t>
  </si>
  <si>
    <t>总计</t>
  </si>
  <si>
    <t>必修
环节</t>
  </si>
  <si>
    <t>课程教学</t>
  </si>
  <si>
    <t>集中实践教学环节</t>
  </si>
  <si>
    <t>独立设课实验</t>
  </si>
  <si>
    <t>实习、课程设计（论文）、毕业设计（论文）等环节</t>
  </si>
  <si>
    <t>其它</t>
  </si>
  <si>
    <t>选修
环节</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</si>
  <si>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</si>
  <si>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rFont val="Times New Roman"/>
        <family val="1"/>
      </rPr>
      <t>3.2+</t>
    </r>
    <r>
      <rPr>
        <sz val="12"/>
        <rFont val="宋体"/>
        <family val="0"/>
      </rPr>
      <t>表示第</t>
    </r>
    <r>
      <rPr>
        <sz val="12"/>
        <rFont val="Times New Roman"/>
        <family val="1"/>
      </rPr>
      <t>2</t>
    </r>
    <r>
      <rPr>
        <sz val="12"/>
        <rFont val="宋体"/>
        <family val="0"/>
      </rPr>
      <t>学期设置的夏季短学期“</t>
    </r>
    <r>
      <rPr>
        <sz val="12"/>
        <rFont val="Times New Roman"/>
        <family val="1"/>
      </rPr>
      <t>2+X</t>
    </r>
    <r>
      <rPr>
        <sz val="12"/>
        <rFont val="宋体"/>
        <family val="0"/>
      </rPr>
      <t>”周；</t>
    </r>
    <r>
      <rPr>
        <sz val="12"/>
        <rFont val="Times New Roman"/>
        <family val="1"/>
      </rPr>
      <t>4+</t>
    </r>
    <r>
      <rPr>
        <sz val="12"/>
        <rFont val="宋体"/>
        <family val="0"/>
      </rPr>
      <t>表示第</t>
    </r>
    <r>
      <rPr>
        <sz val="12"/>
        <rFont val="Times New Roman"/>
        <family val="1"/>
      </rPr>
      <t>4</t>
    </r>
    <r>
      <rPr>
        <sz val="12"/>
        <rFont val="宋体"/>
        <family val="0"/>
      </rPr>
      <t>学期设置的夏季短学期“</t>
    </r>
    <r>
      <rPr>
        <sz val="12"/>
        <rFont val="Times New Roman"/>
        <family val="1"/>
      </rPr>
      <t>2+X</t>
    </r>
    <r>
      <rPr>
        <sz val="12"/>
        <rFont val="宋体"/>
        <family val="0"/>
      </rPr>
      <t>”周；</t>
    </r>
    <r>
      <rPr>
        <sz val="12"/>
        <rFont val="Times New Roman"/>
        <family val="1"/>
      </rPr>
      <t>6+</t>
    </r>
    <r>
      <rPr>
        <sz val="12"/>
        <rFont val="宋体"/>
        <family val="0"/>
      </rPr>
      <t>表示第</t>
    </r>
    <r>
      <rPr>
        <sz val="12"/>
        <rFont val="Times New Roman"/>
        <family val="1"/>
      </rPr>
      <t>6</t>
    </r>
    <r>
      <rPr>
        <sz val="12"/>
        <rFont val="宋体"/>
        <family val="0"/>
      </rPr>
      <t>学期设置的夏季短学期“</t>
    </r>
    <r>
      <rPr>
        <sz val="12"/>
        <rFont val="Times New Roman"/>
        <family val="1"/>
      </rPr>
      <t>2+X</t>
    </r>
    <r>
      <rPr>
        <sz val="12"/>
        <rFont val="宋体"/>
        <family val="0"/>
      </rPr>
      <t>”周。</t>
    </r>
  </si>
  <si>
    <r>
      <t xml:space="preserve">附表4      </t>
    </r>
    <r>
      <rPr>
        <sz val="14"/>
        <rFont val="黑体"/>
        <family val="3"/>
      </rPr>
      <t>学时学分结构表</t>
    </r>
  </si>
  <si>
    <t>课程类别</t>
  </si>
  <si>
    <t>学时数</t>
  </si>
  <si>
    <t>百分比1（%）</t>
  </si>
  <si>
    <t>学分数</t>
  </si>
  <si>
    <t>百分比2（%）</t>
  </si>
  <si>
    <t>通识教育教学模块</t>
  </si>
  <si>
    <t>通识核心课程</t>
  </si>
  <si>
    <t>必修</t>
  </si>
  <si>
    <t>选修</t>
  </si>
  <si>
    <t>小计</t>
  </si>
  <si>
    <t>专业方向课程</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</si>
  <si>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</si>
  <si>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</si>
  <si>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</si>
  <si>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</si>
  <si>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</si>
  <si>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rFont val="Times New Roman"/>
        <family val="1"/>
      </rPr>
      <t>4.</t>
    </r>
    <r>
      <rPr>
        <sz val="10"/>
        <rFont val="宋体"/>
        <family val="0"/>
      </rPr>
      <t>本表中“集中实践教育教学模块</t>
    </r>
    <r>
      <rPr>
        <sz val="10"/>
        <rFont val="Times New Roman"/>
        <family val="1"/>
      </rPr>
      <t>+</t>
    </r>
    <r>
      <rPr>
        <sz val="10"/>
        <rFont val="宋体"/>
        <family val="0"/>
      </rPr>
      <t>必修课程课内实践教学”是指要求该专业学生所必须获得集中实践教学环节（见附表</t>
    </r>
    <r>
      <rPr>
        <sz val="10"/>
        <rFont val="Times New Roman"/>
        <family val="1"/>
      </rPr>
      <t>2</t>
    </r>
    <r>
      <rPr>
        <sz val="10"/>
        <rFont val="宋体"/>
        <family val="0"/>
      </rPr>
      <t>）及必修课程课内实践教学（见附表</t>
    </r>
    <r>
      <rPr>
        <sz val="10"/>
        <rFont val="Times New Roman"/>
        <family val="1"/>
      </rPr>
      <t>1</t>
    </r>
    <r>
      <rPr>
        <sz val="10"/>
        <rFont val="宋体"/>
        <family val="0"/>
      </rPr>
      <t xml:space="preserve">）的最低学分数；
</t>
    </r>
    <r>
      <rPr>
        <sz val="10"/>
        <rFont val="Times New Roman"/>
        <family val="1"/>
      </rPr>
      <t>5.</t>
    </r>
    <r>
      <rPr>
        <sz val="10"/>
        <rFont val="宋体"/>
        <family val="0"/>
      </rPr>
      <t>百分比</t>
    </r>
    <r>
      <rPr>
        <sz val="10"/>
        <rFont val="Times New Roman"/>
        <family val="1"/>
      </rPr>
      <t>1</t>
    </r>
    <r>
      <rPr>
        <sz val="10"/>
        <rFont val="宋体"/>
        <family val="0"/>
      </rPr>
      <t>是指该类课程占理论教学总学时数的百分比，“集中实践教育教学模块</t>
    </r>
    <r>
      <rPr>
        <sz val="10"/>
        <rFont val="Times New Roman"/>
        <family val="1"/>
      </rPr>
      <t>+</t>
    </r>
    <r>
      <rPr>
        <sz val="10"/>
        <rFont val="宋体"/>
        <family val="0"/>
      </rPr>
      <t>必修课程课内实践教学”百分比</t>
    </r>
    <r>
      <rPr>
        <sz val="10"/>
        <rFont val="Times New Roman"/>
        <family val="1"/>
      </rPr>
      <t>2</t>
    </r>
    <r>
      <rPr>
        <sz val="10"/>
        <rFont val="宋体"/>
        <family val="0"/>
      </rPr>
      <t>是指该类课程占授予学位需达到的最低学分数，其它模块百分比</t>
    </r>
    <r>
      <rPr>
        <sz val="10"/>
        <rFont val="Times New Roman"/>
        <family val="1"/>
      </rPr>
      <t>2</t>
    </r>
    <r>
      <rPr>
        <sz val="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</si>
  <si>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</si>
  <si>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</si>
  <si>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</si>
  <si>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</si>
  <si>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</si>
  <si>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</si>
  <si>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</si>
  <si>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</si>
  <si>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</si>
  <si>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</si>
  <si>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</si>
  <si>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</si>
  <si>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计划内实验（课内实验和独立设课实验）</t>
  </si>
  <si>
    <t>基础实验模块</t>
  </si>
  <si>
    <t>110287大学物理实验</t>
  </si>
  <si>
    <t>绪论课</t>
  </si>
  <si>
    <t>理论</t>
  </si>
  <si>
    <t>必做</t>
  </si>
  <si>
    <t>分光计的调整与使用</t>
  </si>
  <si>
    <t>验证</t>
  </si>
  <si>
    <t>必选 ≥1项</t>
  </si>
  <si>
    <t>衍射光栅特性的研究</t>
  </si>
  <si>
    <t>综合</t>
  </si>
  <si>
    <t>用扭转法测量物体的转动惯量</t>
  </si>
  <si>
    <t>速度和加速度的测量</t>
  </si>
  <si>
    <t>等厚干涉的应用</t>
  </si>
  <si>
    <t>单臂电桥测电阻</t>
  </si>
  <si>
    <t>设计</t>
  </si>
  <si>
    <t>电子元件的伏安特性研究</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</si>
  <si>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</si>
  <si>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</si>
  <si>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</si>
  <si>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</si>
  <si>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</si>
  <si>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</si>
  <si>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</si>
  <si>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必选  ≥1项</t>
  </si>
  <si>
    <t>用霍尔元件测量磁感应强度</t>
  </si>
  <si>
    <t>稳态法测不良导体的导热系数</t>
  </si>
  <si>
    <t>电阻应变片传感器的桥路性能</t>
  </si>
  <si>
    <r>
      <t xml:space="preserve">110395
</t>
    </r>
    <r>
      <rPr>
        <sz val="8"/>
        <color indexed="8"/>
        <rFont val="宋体"/>
        <family val="0"/>
      </rPr>
      <t>材料力学Ⅱ</t>
    </r>
  </si>
  <si>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</si>
  <si>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</si>
  <si>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</si>
  <si>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</si>
  <si>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</si>
  <si>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</si>
  <si>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</si>
  <si>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</si>
  <si>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选做</t>
  </si>
  <si>
    <t>107127  
电工电子技术实验</t>
  </si>
  <si>
    <t>基尔霍夫定律、叠加原理、等效电源定理</t>
  </si>
  <si>
    <r>
      <rPr>
        <sz val="8"/>
        <rFont val="宋体"/>
        <family val="0"/>
      </rPr>
      <t>验证</t>
    </r>
  </si>
  <si>
    <t>感性电路功率因数改善</t>
  </si>
  <si>
    <t>异步电动机正反转控制</t>
  </si>
  <si>
    <t>全加器计数器译码显示电路</t>
  </si>
  <si>
    <t>集成运算放大器</t>
  </si>
  <si>
    <t>集成运算放大器的应用</t>
  </si>
  <si>
    <r>
      <t>PLC</t>
    </r>
    <r>
      <rPr>
        <sz val="8"/>
        <rFont val="宋体"/>
        <family val="0"/>
      </rPr>
      <t>基本指令</t>
    </r>
  </si>
  <si>
    <r>
      <t>PLC</t>
    </r>
    <r>
      <rPr>
        <sz val="8"/>
        <rFont val="宋体"/>
        <family val="0"/>
      </rPr>
      <t>综合实验</t>
    </r>
  </si>
  <si>
    <t>专业基础实验模块</t>
  </si>
  <si>
    <r>
      <t xml:space="preserve">107075 
</t>
    </r>
    <r>
      <rPr>
        <sz val="8"/>
        <color indexed="8"/>
        <rFont val="宋体"/>
        <family val="0"/>
      </rPr>
      <t>机械原理</t>
    </r>
  </si>
  <si>
    <t>机构运动简图测绘</t>
  </si>
  <si>
    <t>齿轮范成原理</t>
  </si>
  <si>
    <t>回转构件动平衡</t>
  </si>
  <si>
    <t>典型机构的设计与分析</t>
  </si>
  <si>
    <t>机械创新设计</t>
  </si>
  <si>
    <r>
      <t xml:space="preserve">107068  
</t>
    </r>
    <r>
      <rPr>
        <sz val="8"/>
        <color indexed="8"/>
        <rFont val="宋体"/>
        <family val="0"/>
      </rPr>
      <t>机械设计</t>
    </r>
  </si>
  <si>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</si>
  <si>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</si>
  <si>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</si>
  <si>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</si>
  <si>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</si>
  <si>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</si>
  <si>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</si>
  <si>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</si>
  <si>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</si>
  <si>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</si>
  <si>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</si>
  <si>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</si>
  <si>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t>107058  
互换性与技术测量</t>
  </si>
  <si>
    <t>尺寸精度检测</t>
  </si>
  <si>
    <t>圆度、直线度、圆柱度检测</t>
  </si>
  <si>
    <t>表面粗糙度检测</t>
  </si>
  <si>
    <t>齿距测量</t>
  </si>
  <si>
    <t>同轴度、跳动度、平行度检测</t>
  </si>
  <si>
    <t>齿厚测量</t>
  </si>
  <si>
    <t>齿廓测量</t>
  </si>
  <si>
    <t>螺旋线测量</t>
  </si>
  <si>
    <t>107056   
材料科学基础</t>
  </si>
  <si>
    <t>铁碳合金的组织观察</t>
  </si>
  <si>
    <t>热处理</t>
  </si>
  <si>
    <t>金属材料硬度测试</t>
  </si>
  <si>
    <t>铸铁、合金钢、有色金属金相组织观察</t>
  </si>
  <si>
    <t>刀具的几何角度及其测量实验</t>
  </si>
  <si>
    <t>107022  
液压与液力
传动</t>
  </si>
  <si>
    <t xml:space="preserve">液压元件拆装实验 </t>
  </si>
  <si>
    <t>压力控制回路设计及实验</t>
  </si>
  <si>
    <t>液压泵效率测试实验</t>
  </si>
  <si>
    <r>
      <t xml:space="preserve">107265
</t>
    </r>
    <r>
      <rPr>
        <sz val="8"/>
        <color indexed="8"/>
        <rFont val="宋体"/>
        <family val="0"/>
      </rPr>
      <t>汽车电器与
电子技术</t>
    </r>
  </si>
  <si>
    <t>自动变速箱及ABS系统特性实验</t>
  </si>
  <si>
    <t>CAN总线控制系统设计及实验</t>
  </si>
  <si>
    <t>汽车灯光控制系统设计及实验</t>
  </si>
  <si>
    <t>汽车故障诊断与诊断仪的使用实验</t>
  </si>
  <si>
    <t>专业方向实验模块</t>
  </si>
  <si>
    <t>107263
汽车构造</t>
  </si>
  <si>
    <t>汽车变速箱与离合器拆装实验</t>
  </si>
  <si>
    <t>汽车底盘制动系统拆装实验</t>
  </si>
  <si>
    <t>汽车底盘行走与转向系统拆装实验</t>
  </si>
  <si>
    <t>汽车底盘传动系统结构与分析实验</t>
  </si>
  <si>
    <r>
      <t xml:space="preserve">107264
</t>
    </r>
    <r>
      <rPr>
        <sz val="8"/>
        <color indexed="8"/>
        <rFont val="宋体"/>
        <family val="0"/>
      </rPr>
      <t>汽车理论</t>
    </r>
  </si>
  <si>
    <t>汽车结构参数及特性参数测量实验</t>
  </si>
  <si>
    <t>汽车能源经济性实验</t>
  </si>
  <si>
    <t>汽车动力性实验</t>
  </si>
  <si>
    <t>汽车制动性能实验</t>
  </si>
  <si>
    <t>汽车滑行实验</t>
  </si>
  <si>
    <r>
      <t xml:space="preserve">107272 
</t>
    </r>
    <r>
      <rPr>
        <sz val="8"/>
        <color indexed="8"/>
        <rFont val="宋体"/>
        <family val="0"/>
      </rPr>
      <t>新能源汽车原理与构造</t>
    </r>
  </si>
  <si>
    <t>电动汽车动力总成实验</t>
  </si>
  <si>
    <t>电动汽车制动系统实验</t>
  </si>
  <si>
    <r>
      <t xml:space="preserve">107278 
</t>
    </r>
    <r>
      <rPr>
        <sz val="8"/>
        <color indexed="8"/>
        <rFont val="宋体"/>
        <family val="0"/>
      </rPr>
      <t>汽车试验</t>
    </r>
    <r>
      <rPr>
        <sz val="8"/>
        <color indexed="8"/>
        <rFont val="宋体"/>
        <family val="0"/>
      </rPr>
      <t>学</t>
    </r>
  </si>
  <si>
    <t>整车几何、质量参数测量</t>
  </si>
  <si>
    <t>汽车噪声测量实验</t>
  </si>
  <si>
    <t>汽车道路综合测试实验</t>
  </si>
  <si>
    <r>
      <t xml:space="preserve">107277
</t>
    </r>
    <r>
      <rPr>
        <sz val="8"/>
        <color indexed="8"/>
        <rFont val="宋体"/>
        <family val="0"/>
      </rPr>
      <t>电动汽车动力电池系统及应用技术</t>
    </r>
  </si>
  <si>
    <t>电动汽车动力电池充放电检测实验</t>
  </si>
  <si>
    <t>电动汽车动力电池管理系统结构与原理认知实验</t>
  </si>
  <si>
    <r>
      <t xml:space="preserve">107273 
</t>
    </r>
    <r>
      <rPr>
        <sz val="8"/>
        <color indexed="8"/>
        <rFont val="宋体"/>
        <family val="0"/>
      </rPr>
      <t>汽车</t>
    </r>
    <r>
      <rPr>
        <sz val="8"/>
        <color indexed="8"/>
        <rFont val="宋体"/>
        <family val="0"/>
      </rPr>
      <t>发动机原理</t>
    </r>
  </si>
  <si>
    <t>发动机原理与构造认知实验</t>
  </si>
  <si>
    <t>柴油机喷油系统实验</t>
  </si>
  <si>
    <t xml:space="preserve">
车用电机原理及控制技术</t>
  </si>
  <si>
    <t>速度和扭矩闭环控制实验</t>
  </si>
  <si>
    <t>PID参数调整实验</t>
  </si>
  <si>
    <t>计划外实验（拓展性实验）</t>
  </si>
  <si>
    <t>固定拓展性实验</t>
  </si>
  <si>
    <t>110287       大学物理</t>
  </si>
  <si>
    <t>/</t>
  </si>
  <si>
    <t>参观演示实验室</t>
  </si>
  <si>
    <t>利用气垫导轨验证动量守恒定律</t>
  </si>
  <si>
    <t>物体转动惯量测量方法的研究</t>
  </si>
  <si>
    <t>杨氏模量测量方法的研究</t>
  </si>
  <si>
    <r>
      <t xml:space="preserve">110393
</t>
    </r>
    <r>
      <rPr>
        <sz val="8"/>
        <color indexed="8"/>
        <rFont val="宋体"/>
        <family val="0"/>
      </rPr>
      <t>理论力学</t>
    </r>
    <r>
      <rPr>
        <sz val="8"/>
        <color indexed="8"/>
        <rFont val="Times New Roman"/>
        <family val="1"/>
      </rPr>
      <t>II</t>
    </r>
  </si>
  <si>
    <t>单自由度自由振动实验</t>
  </si>
  <si>
    <t>单自由度强迫振动实验</t>
  </si>
  <si>
    <t>建筑结构动力特性测试</t>
  </si>
  <si>
    <r>
      <t xml:space="preserve">110395 
</t>
    </r>
    <r>
      <rPr>
        <sz val="8"/>
        <color indexed="8"/>
        <rFont val="宋体"/>
        <family val="0"/>
      </rPr>
      <t>材料力学Ⅱ</t>
    </r>
  </si>
  <si>
    <t>冲击实验</t>
  </si>
  <si>
    <t>压杆稳定临界力测定实验</t>
  </si>
  <si>
    <t>工程桁架结构内测定实验</t>
  </si>
  <si>
    <t>偏心受拉实验</t>
  </si>
  <si>
    <t>材料的横向变形系数测定实验</t>
  </si>
  <si>
    <t>平面光弹性实验</t>
  </si>
  <si>
    <t xml:space="preserve">107075       机械原理
</t>
  </si>
  <si>
    <t>机械原理认知实验</t>
  </si>
  <si>
    <t>演示</t>
  </si>
  <si>
    <t>机器人创新与实验</t>
  </si>
  <si>
    <t xml:space="preserve">107068       机械设计
</t>
  </si>
  <si>
    <t>机械零件认知实验</t>
  </si>
  <si>
    <t>机械零、部件的破坏与失效认知实验</t>
  </si>
  <si>
    <t>慧鱼创意组合模型</t>
  </si>
  <si>
    <r>
      <t>107058</t>
    </r>
    <r>
      <rPr>
        <sz val="8"/>
        <color indexed="8"/>
        <rFont val="宋体"/>
        <family val="0"/>
      </rPr>
      <t xml:space="preserve"> </t>
    </r>
    <r>
      <rPr>
        <sz val="8"/>
        <color indexed="8"/>
        <rFont val="宋体"/>
        <family val="0"/>
      </rPr>
      <t>互换性与技术测量</t>
    </r>
  </si>
  <si>
    <t>垂直度、端面圆跳动度检测</t>
  </si>
  <si>
    <t>物体表面轮廓与粗糙度的测量与认知</t>
  </si>
  <si>
    <t>齿圈跳动检测</t>
  </si>
  <si>
    <r>
      <t>107022</t>
    </r>
    <r>
      <rPr>
        <sz val="8"/>
        <color indexed="8"/>
        <rFont val="宋体"/>
        <family val="0"/>
      </rPr>
      <t xml:space="preserve"> </t>
    </r>
    <r>
      <rPr>
        <sz val="8"/>
        <color indexed="8"/>
        <rFont val="宋体"/>
        <family val="0"/>
      </rPr>
      <t>液压与液力传动</t>
    </r>
  </si>
  <si>
    <t>减压回路设计及实验</t>
  </si>
  <si>
    <t>顺序控制回路设计及实验</t>
  </si>
  <si>
    <t>方向控制回路设计及实验</t>
  </si>
  <si>
    <t>保压卸荷回路设计及实验</t>
  </si>
  <si>
    <t>电液比例控制回路设计及实验</t>
  </si>
  <si>
    <t>汽油机化油器、汽油泵的拆装</t>
  </si>
  <si>
    <t>分电器、起动机的拆装</t>
  </si>
  <si>
    <t>汽车平顺性道路实验</t>
  </si>
  <si>
    <t>汽车转向轻便性实验</t>
  </si>
  <si>
    <t>电动座椅调节系统设计及实验</t>
  </si>
  <si>
    <t>蓄电池充电及检测实验</t>
  </si>
  <si>
    <t>全车电路原理及模拟实验</t>
  </si>
  <si>
    <t>新能源汽车动力传动系统结构分析</t>
  </si>
  <si>
    <t>电动汽车电池系统性能参数测量实验</t>
  </si>
  <si>
    <t>新能源汽车整车构造演示</t>
  </si>
  <si>
    <r>
      <t xml:space="preserve">107277
</t>
    </r>
    <r>
      <rPr>
        <sz val="8"/>
        <color indexed="8"/>
        <rFont val="宋体"/>
        <family val="0"/>
      </rPr>
      <t>电动汽车动力电池系统及应用技</t>
    </r>
  </si>
  <si>
    <t>电动汽车动力电池均衡控制实验</t>
  </si>
  <si>
    <t>电动汽车动力电池故障检测与消除实验</t>
  </si>
  <si>
    <r>
      <t xml:space="preserve">107273 
</t>
    </r>
    <r>
      <rPr>
        <sz val="8"/>
        <color indexed="8"/>
        <rFont val="宋体"/>
        <family val="0"/>
      </rPr>
      <t>汽车发动机原理</t>
    </r>
  </si>
  <si>
    <t>发动机燃油消耗量的测量及燃油对比试验</t>
  </si>
  <si>
    <t>发动机性能匹配调整试验</t>
  </si>
  <si>
    <t>发动机排放性能试验</t>
  </si>
  <si>
    <t>汽车底盘测功实验</t>
  </si>
  <si>
    <t>车速制动力试验</t>
  </si>
  <si>
    <t>汽车碰撞虚拟仿真实验</t>
  </si>
  <si>
    <t>学生自拟拓展性实验</t>
  </si>
  <si>
    <t>主要方向为：智能小车控制系统设计与实验、混合动力电动汽车动态仿真、
永磁电机调速系统设计与实验、永磁电机再生制动控制系统设计与实验。</t>
  </si>
  <si>
    <r>
      <rPr>
        <b/>
        <sz val="8"/>
        <rFont val="宋体"/>
        <family val="0"/>
      </rPr>
      <t>备注：</t>
    </r>
    <r>
      <rPr>
        <sz val="8"/>
        <rFont val="宋体"/>
        <family val="0"/>
      </rPr>
      <t>①实验类型分为验证、设计、综合。② 开出要求分为必做、必选、选做。
      ③各学期学时分配：2+表示第2学期设置的夏季短学期“2+X”周；
                       4+表示第4学期设置的夏季短学期“2+X”周；
                       6+表示第6学期设置的夏季短学期“2+X”周。</t>
    </r>
  </si>
  <si>
    <t>附表6      指导性教学进程安排</t>
  </si>
  <si>
    <t>课程
编码</t>
  </si>
  <si>
    <t>课程名称</t>
  </si>
  <si>
    <t>学时</t>
  </si>
  <si>
    <t>课程性质</t>
  </si>
  <si>
    <t>备注</t>
  </si>
  <si>
    <t>第1学期</t>
  </si>
  <si>
    <t>第2学期</t>
  </si>
  <si>
    <r>
      <rPr>
        <sz val="8"/>
        <rFont val="宋体"/>
        <family val="0"/>
      </rPr>
      <t>思想道德修养与法律基础</t>
    </r>
  </si>
  <si>
    <t>考试</t>
  </si>
  <si>
    <r>
      <rPr>
        <sz val="8"/>
        <rFont val="宋体"/>
        <family val="0"/>
      </rPr>
      <t>中国近现代史纲要</t>
    </r>
  </si>
  <si>
    <r>
      <rPr>
        <sz val="8"/>
        <rFont val="宋体"/>
        <family val="0"/>
      </rPr>
      <t>形势与政策</t>
    </r>
    <r>
      <rPr>
        <sz val="8"/>
        <rFont val="Times New Roman"/>
        <family val="1"/>
      </rPr>
      <t>1</t>
    </r>
  </si>
  <si>
    <t>考查</t>
  </si>
  <si>
    <r>
      <rPr>
        <sz val="8"/>
        <rFont val="宋体"/>
        <family val="0"/>
      </rPr>
      <t>大学英语</t>
    </r>
    <r>
      <rPr>
        <sz val="8"/>
        <rFont val="Times New Roman"/>
        <family val="1"/>
      </rPr>
      <t>2</t>
    </r>
  </si>
  <si>
    <r>
      <rPr>
        <sz val="8"/>
        <rFont val="宋体"/>
        <family val="0"/>
      </rPr>
      <t>大学体育</t>
    </r>
    <r>
      <rPr>
        <sz val="8"/>
        <rFont val="Times New Roman"/>
        <family val="1"/>
      </rPr>
      <t>2</t>
    </r>
  </si>
  <si>
    <r>
      <rPr>
        <sz val="8"/>
        <rFont val="宋体"/>
        <family val="0"/>
      </rPr>
      <t>大学英语</t>
    </r>
    <r>
      <rPr>
        <sz val="8"/>
        <rFont val="Times New Roman"/>
        <family val="1"/>
      </rPr>
      <t>1</t>
    </r>
  </si>
  <si>
    <r>
      <rPr>
        <sz val="8"/>
        <rFont val="宋体"/>
        <family val="0"/>
      </rPr>
      <t>高等数学</t>
    </r>
    <r>
      <rPr>
        <sz val="8"/>
        <rFont val="Times New Roman"/>
        <family val="1"/>
      </rPr>
      <t xml:space="preserve"> I-A2</t>
    </r>
  </si>
  <si>
    <r>
      <rPr>
        <sz val="8"/>
        <rFont val="宋体"/>
        <family val="0"/>
      </rPr>
      <t>大学体育</t>
    </r>
    <r>
      <rPr>
        <sz val="8"/>
        <rFont val="Times New Roman"/>
        <family val="1"/>
      </rPr>
      <t>1</t>
    </r>
  </si>
  <si>
    <r>
      <rPr>
        <sz val="8"/>
        <rFont val="宋体"/>
        <family val="0"/>
      </rPr>
      <t>大学物理</t>
    </r>
    <r>
      <rPr>
        <sz val="8"/>
        <rFont val="Times New Roman"/>
        <family val="1"/>
      </rPr>
      <t>A1</t>
    </r>
  </si>
  <si>
    <r>
      <rPr>
        <sz val="8"/>
        <rFont val="宋体"/>
        <family val="0"/>
      </rPr>
      <t>高等数学</t>
    </r>
    <r>
      <rPr>
        <sz val="8"/>
        <rFont val="Times New Roman"/>
        <family val="1"/>
      </rPr>
      <t xml:space="preserve"> I-A1</t>
    </r>
  </si>
  <si>
    <r>
      <rPr>
        <sz val="8"/>
        <rFont val="宋体"/>
        <family val="0"/>
      </rPr>
      <t>机械测绘</t>
    </r>
  </si>
  <si>
    <r>
      <rPr>
        <sz val="8"/>
        <rFont val="宋体"/>
        <family val="0"/>
      </rPr>
      <t>工程制图基础</t>
    </r>
  </si>
  <si>
    <r>
      <rPr>
        <sz val="8"/>
        <rFont val="宋体"/>
        <family val="0"/>
      </rPr>
      <t>机械制图Ⅰ</t>
    </r>
  </si>
  <si>
    <r>
      <t>计算机程序设计基础（</t>
    </r>
    <r>
      <rPr>
        <sz val="8"/>
        <rFont val="Times New Roman"/>
        <family val="1"/>
      </rPr>
      <t>C</t>
    </r>
    <r>
      <rPr>
        <sz val="8"/>
        <rFont val="宋体"/>
        <family val="0"/>
      </rPr>
      <t>）</t>
    </r>
  </si>
  <si>
    <r>
      <rPr>
        <sz val="8"/>
        <rFont val="宋体"/>
        <family val="0"/>
      </rPr>
      <t>大学物理实验</t>
    </r>
  </si>
  <si>
    <t>360+2K</t>
  </si>
  <si>
    <t>第2+学期 夏季短学期</t>
  </si>
  <si>
    <t>第3学期</t>
  </si>
  <si>
    <t>第4学期</t>
  </si>
  <si>
    <r>
      <rPr>
        <sz val="8"/>
        <rFont val="宋体"/>
        <family val="0"/>
      </rPr>
      <t>马克思主义基本原理</t>
    </r>
  </si>
  <si>
    <t>毛泽东思想和中国特色社会主义理论体系概论</t>
  </si>
  <si>
    <r>
      <rPr>
        <sz val="8"/>
        <rFont val="宋体"/>
        <family val="0"/>
      </rPr>
      <t>形势与政策</t>
    </r>
    <r>
      <rPr>
        <sz val="8"/>
        <rFont val="Times New Roman"/>
        <family val="1"/>
      </rPr>
      <t>2</t>
    </r>
  </si>
  <si>
    <r>
      <rPr>
        <sz val="8"/>
        <rFont val="宋体"/>
        <family val="0"/>
      </rPr>
      <t>大学体育</t>
    </r>
    <r>
      <rPr>
        <sz val="8"/>
        <rFont val="Times New Roman"/>
        <family val="1"/>
      </rPr>
      <t>4</t>
    </r>
  </si>
  <si>
    <r>
      <rPr>
        <sz val="8"/>
        <rFont val="宋体"/>
        <family val="0"/>
      </rPr>
      <t>大学体育</t>
    </r>
    <r>
      <rPr>
        <sz val="8"/>
        <rFont val="Times New Roman"/>
        <family val="1"/>
      </rPr>
      <t>3</t>
    </r>
  </si>
  <si>
    <r>
      <rPr>
        <sz val="8"/>
        <rFont val="宋体"/>
        <family val="0"/>
      </rPr>
      <t>概率论与数理统计</t>
    </r>
    <r>
      <rPr>
        <sz val="8"/>
        <rFont val="Times New Roman"/>
        <family val="1"/>
      </rPr>
      <t>A</t>
    </r>
  </si>
  <si>
    <r>
      <rPr>
        <sz val="8"/>
        <rFont val="宋体"/>
        <family val="0"/>
      </rPr>
      <t>线性代数</t>
    </r>
    <r>
      <rPr>
        <sz val="8"/>
        <rFont val="Times New Roman"/>
        <family val="1"/>
      </rPr>
      <t>A</t>
    </r>
  </si>
  <si>
    <r>
      <rPr>
        <sz val="8"/>
        <rFont val="宋体"/>
        <family val="0"/>
      </rPr>
      <t>材料力学Ⅱ（机械类）</t>
    </r>
  </si>
  <si>
    <r>
      <rPr>
        <sz val="8"/>
        <rFont val="宋体"/>
        <family val="0"/>
      </rPr>
      <t>大学物理</t>
    </r>
    <r>
      <rPr>
        <sz val="8"/>
        <rFont val="Times New Roman"/>
        <family val="1"/>
      </rPr>
      <t>A2</t>
    </r>
  </si>
  <si>
    <r>
      <rPr>
        <sz val="8"/>
        <rFont val="宋体"/>
        <family val="0"/>
      </rPr>
      <t>理论力学Ⅱ（机械类）</t>
    </r>
  </si>
  <si>
    <r>
      <rPr>
        <sz val="8"/>
        <rFont val="宋体"/>
        <family val="0"/>
      </rPr>
      <t>创新创业基础</t>
    </r>
  </si>
  <si>
    <r>
      <rPr>
        <sz val="8"/>
        <rFont val="宋体"/>
        <family val="0"/>
      </rPr>
      <t>金工实习</t>
    </r>
  </si>
  <si>
    <r>
      <t>B</t>
    </r>
    <r>
      <rPr>
        <sz val="8"/>
        <rFont val="Times New Roman"/>
        <family val="1"/>
      </rPr>
      <t>2</t>
    </r>
  </si>
  <si>
    <t>316+5K</t>
  </si>
  <si>
    <r>
      <rPr>
        <sz val="8"/>
        <rFont val="宋体"/>
        <family val="0"/>
      </rPr>
      <t>电工电子技术实验</t>
    </r>
  </si>
  <si>
    <r>
      <rPr>
        <sz val="8"/>
        <rFont val="宋体"/>
        <family val="0"/>
      </rPr>
      <t>机械原理课程设计</t>
    </r>
  </si>
  <si>
    <t>第4+学期 夏季短学期</t>
  </si>
  <si>
    <t>认识实习</t>
  </si>
  <si>
    <t>462+3K</t>
  </si>
  <si>
    <t>第5学期</t>
  </si>
  <si>
    <t>第6学期</t>
  </si>
  <si>
    <t>形势与政策3</t>
  </si>
  <si>
    <r>
      <rPr>
        <sz val="8"/>
        <rFont val="宋体"/>
        <family val="0"/>
      </rPr>
      <t>形势与政策</t>
    </r>
    <r>
      <rPr>
        <sz val="8"/>
        <rFont val="Times New Roman"/>
        <family val="1"/>
      </rPr>
      <t>4</t>
    </r>
  </si>
  <si>
    <t>汽车理论</t>
  </si>
  <si>
    <t>机械设计课程设计</t>
  </si>
  <si>
    <t>266+4K</t>
  </si>
  <si>
    <r>
      <rPr>
        <sz val="8"/>
        <rFont val="宋体"/>
        <family val="0"/>
      </rPr>
      <t>第</t>
    </r>
    <r>
      <rPr>
        <sz val="8"/>
        <rFont val="Times New Roman"/>
        <family val="1"/>
      </rPr>
      <t>6+</t>
    </r>
    <r>
      <rPr>
        <sz val="8"/>
        <rFont val="宋体"/>
        <family val="0"/>
      </rPr>
      <t>学期</t>
    </r>
    <r>
      <rPr>
        <sz val="8"/>
        <rFont val="Times New Roman"/>
        <family val="1"/>
      </rPr>
      <t xml:space="preserve"> </t>
    </r>
    <r>
      <rPr>
        <sz val="8"/>
        <rFont val="宋体"/>
        <family val="0"/>
      </rPr>
      <t>夏季短学期</t>
    </r>
  </si>
  <si>
    <t xml:space="preserve">小计 </t>
  </si>
  <si>
    <t>第7学期</t>
  </si>
  <si>
    <t>第8学期</t>
  </si>
  <si>
    <r>
      <rPr>
        <sz val="8"/>
        <rFont val="宋体"/>
        <family val="0"/>
      </rPr>
      <t>毕业实习</t>
    </r>
  </si>
  <si>
    <r>
      <rPr>
        <sz val="8"/>
        <rFont val="宋体"/>
        <family val="0"/>
      </rPr>
      <t>毕业设计（论文）</t>
    </r>
  </si>
  <si>
    <r>
      <rPr>
        <sz val="8"/>
        <rFont val="宋体"/>
        <family val="0"/>
      </rPr>
      <t>车辆工程综合课程设计</t>
    </r>
  </si>
  <si>
    <r>
      <rPr>
        <sz val="8"/>
        <rFont val="宋体"/>
        <family val="0"/>
      </rPr>
      <t>生产实习</t>
    </r>
  </si>
  <si>
    <t>112+7K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</si>
</sst>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0.0_ "/>
    <numFmt numFmtId="178" formatCode="0.0_);[Red]\(0.0\)"/>
    <numFmt numFmtId="179" formatCode="0_);[Red]\(0\)"/>
    <numFmt numFmtId="180" formatCode="0_ "/>
    <numFmt numFmtId="181" formatCode="#,##0.0_);[Red]\(#,##0.0\)"/>
    <numFmt numFmtId="182" formatCode="0.0"/>
  </numFmts>
  <fonts count="58">
    <font>
      <sz val="12"/>
      <name val="宋体"/>
      <family val="0"/>
    </font>
    <font>
      <sz val="14"/>
      <name val="黑体"/>
      <family val="3"/>
    </font>
    <font>
      <sz val="9"/>
      <name val="黑体"/>
      <family val="3"/>
    </font>
    <font>
      <sz val="9"/>
      <name val="Times New Roman"/>
      <family val="1"/>
    </font>
    <font>
      <sz val="8"/>
      <name val="Times New Roman"/>
      <family val="1"/>
    </font>
    <font>
      <sz val="8"/>
      <name val="宋体"/>
      <family val="0"/>
    </font>
    <font>
      <sz val="8"/>
      <color indexed="10"/>
      <name val="Times New Roman"/>
      <family val="1"/>
    </font>
    <font>
      <sz val="8"/>
      <color indexed="10"/>
      <name val="宋体"/>
      <family val="0"/>
    </font>
    <font>
      <sz val="12"/>
      <name val="Times New Roman"/>
      <family val="1"/>
    </font>
    <font>
      <sz val="9"/>
      <name val="宋体"/>
      <family val="0"/>
    </font>
    <font>
      <b/>
      <sz val="20"/>
      <color indexed="8"/>
      <name val="宋体"/>
      <family val="0"/>
    </font>
    <font>
      <sz val="8"/>
      <color indexed="8"/>
      <name val="宋体"/>
      <family val="0"/>
    </font>
    <font>
      <sz val="9"/>
      <color indexed="8"/>
      <name val="宋体"/>
      <family val="0"/>
    </font>
    <font>
      <sz val="14"/>
      <color indexed="8"/>
      <name val="黑体"/>
      <family val="3"/>
    </font>
    <font>
      <sz val="9"/>
      <color indexed="8"/>
      <name val="黑体"/>
      <family val="3"/>
    </font>
    <font>
      <sz val="8"/>
      <color indexed="8"/>
      <name val="Times New Roman"/>
      <family val="1"/>
    </font>
    <font>
      <b/>
      <sz val="8"/>
      <color indexed="8"/>
      <name val="宋体"/>
      <family val="0"/>
    </font>
    <font>
      <b/>
      <sz val="8"/>
      <color indexed="8"/>
      <name val="Times New Roman"/>
      <family val="1"/>
    </font>
    <font>
      <b/>
      <sz val="8"/>
      <name val="宋体"/>
      <family val="0"/>
    </font>
    <font>
      <sz val="9"/>
      <color indexed="8"/>
      <name val="Times New Roman"/>
      <family val="1"/>
    </font>
    <font>
      <sz val="12"/>
      <name val="黑体"/>
      <family val="3"/>
    </font>
    <font>
      <b/>
      <sz val="12"/>
      <name val="宋体"/>
      <family val="0"/>
    </font>
    <font>
      <sz val="10"/>
      <name val="宋体"/>
      <family val="0"/>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10"/>
      <name val="黑体"/>
      <family val="3"/>
    </font>
    <font>
      <b/>
      <sz val="9"/>
      <name val="Times New Roman"/>
      <family val="1"/>
    </font>
    <font>
      <b/>
      <sz val="10"/>
      <name val="宋体"/>
      <family val="0"/>
    </font>
    <font>
      <sz val="9"/>
      <color indexed="10"/>
      <name val="宋体"/>
      <family val="0"/>
    </font>
    <font>
      <b/>
      <sz val="20"/>
      <name val="宋体"/>
      <family val="0"/>
    </font>
    <font>
      <sz val="9"/>
      <color indexed="30"/>
      <name val="宋体"/>
      <family val="0"/>
    </font>
    <font>
      <b/>
      <sz val="8"/>
      <name val="Times New Roman"/>
      <family val="1"/>
    </font>
    <font>
      <b/>
      <sz val="9"/>
      <name val="宋体"/>
      <family val="0"/>
    </font>
    <font>
      <sz val="8"/>
      <color indexed="30"/>
      <name val="Times New Roman"/>
      <family val="1"/>
    </font>
    <font>
      <b/>
      <sz val="11"/>
      <color indexed="63"/>
      <name val="宋体"/>
      <family val="0"/>
    </font>
    <font>
      <u val="single"/>
      <sz val="12"/>
      <color indexed="12"/>
      <name val="宋体"/>
      <family val="0"/>
    </font>
    <font>
      <b/>
      <sz val="11"/>
      <color indexed="56"/>
      <name val="宋体"/>
      <family val="0"/>
    </font>
    <font>
      <b/>
      <sz val="11"/>
      <color indexed="52"/>
      <name val="宋体"/>
      <family val="0"/>
    </font>
    <font>
      <sz val="11"/>
      <color indexed="10"/>
      <name val="宋体"/>
      <family val="0"/>
    </font>
    <font>
      <sz val="11"/>
      <color indexed="62"/>
      <name val="宋体"/>
      <family val="0"/>
    </font>
    <font>
      <b/>
      <sz val="13"/>
      <color indexed="56"/>
      <name val="宋体"/>
      <family val="0"/>
    </font>
    <font>
      <b/>
      <sz val="15"/>
      <color indexed="56"/>
      <name val="宋体"/>
      <family val="0"/>
    </font>
    <font>
      <sz val="11"/>
      <color indexed="9"/>
      <name val="宋体"/>
      <family val="0"/>
    </font>
    <font>
      <sz val="11"/>
      <color indexed="8"/>
      <name val="宋体"/>
      <family val="0"/>
    </font>
    <font>
      <sz val="11"/>
      <color indexed="20"/>
      <name val="宋体"/>
      <family val="0"/>
    </font>
    <font>
      <i/>
      <sz val="11"/>
      <color indexed="23"/>
      <name val="宋体"/>
      <family val="0"/>
    </font>
    <font>
      <sz val="18"/>
      <color indexed="56"/>
      <name val="宋体"/>
      <family val="0"/>
    </font>
    <font>
      <u val="single"/>
      <sz val="12"/>
      <color indexed="20"/>
      <name val="宋体"/>
      <family val="0"/>
    </font>
    <font>
      <b/>
      <sz val="11"/>
      <color indexed="8"/>
      <name val="宋体"/>
      <family val="0"/>
    </font>
    <font>
      <sz val="11"/>
      <color indexed="60"/>
      <name val="宋体"/>
      <family val="0"/>
    </font>
    <font>
      <b/>
      <sz val="11"/>
      <color indexed="9"/>
      <name val="宋体"/>
      <family val="0"/>
    </font>
    <font>
      <sz val="11"/>
      <color indexed="17"/>
      <name val="宋体"/>
      <family val="0"/>
    </font>
    <font>
      <sz val="11"/>
      <color indexed="52"/>
      <name val="宋体"/>
      <family val="0"/>
    </font>
    <font>
      <sz val="11"/>
      <name val="黑体"/>
      <family val="3"/>
    </font>
    <font>
      <sz val="11"/>
      <color indexed="8"/>
      <name val="黑体"/>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right/>
      <top/>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5" fillId="7" borderId="0" applyNumberFormat="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43" fillId="0" borderId="4" applyNumberFormat="0" applyFill="0" applyAlignment="0" applyProtection="0"/>
    <xf numFmtId="0" fontId="45" fillId="8" borderId="0" applyNumberFormat="0" applyBorder="0" applyAlignment="0" applyProtection="0"/>
    <xf numFmtId="0" fontId="39" fillId="0" borderId="5" applyNumberFormat="0" applyFill="0" applyAlignment="0" applyProtection="0"/>
    <xf numFmtId="0" fontId="45" fillId="9" borderId="0" applyNumberFormat="0" applyBorder="0" applyAlignment="0" applyProtection="0"/>
    <xf numFmtId="0" fontId="37" fillId="10" borderId="6" applyNumberFormat="0" applyAlignment="0" applyProtection="0"/>
    <xf numFmtId="0" fontId="0" fillId="0" borderId="0">
      <alignment vertical="center"/>
      <protection/>
    </xf>
    <xf numFmtId="0" fontId="40" fillId="10" borderId="1" applyNumberFormat="0" applyAlignment="0" applyProtection="0"/>
    <xf numFmtId="0" fontId="53" fillId="11" borderId="7" applyNumberFormat="0" applyAlignment="0" applyProtection="0"/>
    <xf numFmtId="0" fontId="46" fillId="3" borderId="0" applyNumberFormat="0" applyBorder="0" applyAlignment="0" applyProtection="0"/>
    <xf numFmtId="0" fontId="45" fillId="12" borderId="0" applyNumberFormat="0" applyBorder="0" applyAlignment="0" applyProtection="0"/>
    <xf numFmtId="0" fontId="55" fillId="0" borderId="8" applyNumberFormat="0" applyFill="0" applyAlignment="0" applyProtection="0"/>
    <xf numFmtId="0" fontId="51" fillId="0" borderId="9" applyNumberFormat="0" applyFill="0" applyAlignment="0" applyProtection="0"/>
    <xf numFmtId="0" fontId="54" fillId="2" borderId="0" applyNumberFormat="0" applyBorder="0" applyAlignment="0" applyProtection="0"/>
    <xf numFmtId="0" fontId="52" fillId="13"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5" borderId="0" applyNumberFormat="0" applyBorder="0" applyAlignment="0" applyProtection="0"/>
    <xf numFmtId="0" fontId="46" fillId="7" borderId="0" applyNumberFormat="0" applyBorder="0" applyAlignment="0" applyProtection="0"/>
    <xf numFmtId="0" fontId="0" fillId="0" borderId="0">
      <alignment/>
      <protection/>
    </xf>
    <xf numFmtId="0" fontId="45" fillId="18" borderId="0" applyNumberFormat="0" applyBorder="0" applyAlignment="0" applyProtection="0"/>
    <xf numFmtId="0" fontId="45" fillId="9" borderId="0" applyNumberFormat="0" applyBorder="0" applyAlignment="0" applyProtection="0"/>
    <xf numFmtId="0" fontId="0" fillId="0" borderId="0">
      <alignment/>
      <protection/>
    </xf>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cellStyleXfs>
  <cellXfs count="32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56" applyFont="1" applyBorder="1" applyAlignment="1">
      <alignment horizontal="center" vertical="center"/>
      <protection/>
    </xf>
    <xf numFmtId="0" fontId="2"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6" applyFont="1" applyBorder="1" applyAlignment="1">
      <alignment horizontal="center" vertical="center"/>
      <protection/>
    </xf>
    <xf numFmtId="0" fontId="3" fillId="0" borderId="10" xfId="56" applyFont="1" applyBorder="1" applyAlignment="1">
      <alignment horizontal="center" vertical="center"/>
      <protection/>
    </xf>
    <xf numFmtId="0" fontId="4" fillId="0" borderId="10" xfId="59" applyFont="1" applyFill="1" applyBorder="1" applyAlignment="1">
      <alignment horizontal="center" vertical="center" wrapText="1"/>
      <protection/>
    </xf>
    <xf numFmtId="0" fontId="4" fillId="0" borderId="10" xfId="59" applyFont="1" applyFill="1" applyBorder="1" applyAlignment="1">
      <alignment horizontal="left" vertical="center" wrapText="1"/>
      <protection/>
    </xf>
    <xf numFmtId="178"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59" applyFont="1" applyFill="1" applyBorder="1" applyAlignment="1">
      <alignment horizontal="left" vertical="center" wrapText="1"/>
      <protection/>
    </xf>
    <xf numFmtId="177"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 fillId="24" borderId="10" xfId="0" applyFont="1" applyFill="1" applyBorder="1" applyAlignment="1">
      <alignment horizontal="justify" vertical="center" wrapText="1"/>
    </xf>
    <xf numFmtId="177"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xf>
    <xf numFmtId="0" fontId="6"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59" applyFont="1" applyFill="1" applyBorder="1" applyAlignment="1">
      <alignment horizontal="left" vertical="center" wrapText="1"/>
      <protection/>
    </xf>
    <xf numFmtId="177" fontId="3" fillId="0" borderId="10" xfId="0" applyNumberFormat="1" applyFont="1" applyFill="1" applyBorder="1" applyAlignment="1">
      <alignment horizontal="center" vertical="center" wrapText="1"/>
    </xf>
    <xf numFmtId="0" fontId="0" fillId="0" borderId="10" xfId="0" applyBorder="1" applyAlignment="1">
      <alignment vertical="center"/>
    </xf>
    <xf numFmtId="0" fontId="2" fillId="0" borderId="10" xfId="56" applyFont="1" applyFill="1" applyBorder="1" applyAlignment="1">
      <alignment horizontal="center" vertical="center"/>
      <protection/>
    </xf>
    <xf numFmtId="0" fontId="8" fillId="0" borderId="10" xfId="0" applyFont="1" applyBorder="1" applyAlignment="1">
      <alignment vertical="center"/>
    </xf>
    <xf numFmtId="0" fontId="3" fillId="24" borderId="10" xfId="59" applyFont="1" applyFill="1" applyBorder="1" applyAlignment="1">
      <alignment horizontal="center" vertical="center" wrapText="1"/>
      <protection/>
    </xf>
    <xf numFmtId="0" fontId="5"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177" fontId="4" fillId="0" borderId="10" xfId="34" applyNumberFormat="1" applyFont="1" applyBorder="1" applyAlignment="1">
      <alignment horizontal="center" vertical="center" wrapText="1"/>
      <protection/>
    </xf>
    <xf numFmtId="0" fontId="4" fillId="0" borderId="10" xfId="0" applyFont="1" applyFill="1" applyBorder="1" applyAlignment="1">
      <alignment horizontal="justify" vertical="center" wrapText="1"/>
    </xf>
    <xf numFmtId="0" fontId="4" fillId="24"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4" fillId="24" borderId="10" xfId="59"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4"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 fillId="0" borderId="10" xfId="0" applyFont="1" applyBorder="1" applyAlignment="1">
      <alignment horizontal="justify" vertical="center" wrapText="1"/>
    </xf>
    <xf numFmtId="177" fontId="4" fillId="0" borderId="10" xfId="0" applyNumberFormat="1" applyFont="1" applyBorder="1" applyAlignment="1">
      <alignment horizontal="center" vertical="center" wrapText="1"/>
    </xf>
    <xf numFmtId="0" fontId="0" fillId="0" borderId="10" xfId="0" applyBorder="1" applyAlignment="1">
      <alignment horizontal="center" vertical="center"/>
    </xf>
    <xf numFmtId="0" fontId="3" fillId="0" borderId="10" xfId="56" applyFont="1" applyFill="1" applyBorder="1" applyAlignment="1">
      <alignment horizontal="center" vertical="center"/>
      <protection/>
    </xf>
    <xf numFmtId="0" fontId="5" fillId="0" borderId="10" xfId="0" applyFont="1" applyFill="1" applyBorder="1" applyAlignment="1">
      <alignment vertical="center" wrapText="1"/>
    </xf>
    <xf numFmtId="177"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8" fontId="4" fillId="24"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10" xfId="0" applyFont="1" applyFill="1" applyBorder="1" applyAlignment="1">
      <alignment horizontal="left"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178" fontId="14" fillId="0" borderId="13" xfId="0" applyNumberFormat="1" applyFont="1" applyFill="1" applyBorder="1" applyAlignment="1">
      <alignment horizontal="center" vertical="center" wrapText="1"/>
    </xf>
    <xf numFmtId="179" fontId="14" fillId="0" borderId="13"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15" fillId="0" borderId="10" xfId="59" applyFont="1" applyFill="1" applyBorder="1" applyAlignment="1">
      <alignment horizontal="center" vertical="center" wrapText="1"/>
      <protection/>
    </xf>
    <xf numFmtId="178" fontId="15" fillId="0" borderId="10" xfId="59" applyNumberFormat="1" applyFont="1" applyFill="1" applyBorder="1" applyAlignment="1">
      <alignment horizontal="center" vertical="center" wrapText="1"/>
      <protection/>
    </xf>
    <xf numFmtId="179" fontId="4" fillId="0" borderId="10" xfId="59" applyNumberFormat="1" applyFont="1" applyFill="1" applyBorder="1" applyAlignment="1">
      <alignment horizontal="center" vertical="center" wrapText="1"/>
      <protection/>
    </xf>
    <xf numFmtId="179" fontId="15" fillId="0" borderId="10" xfId="59"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0" xfId="59" applyFont="1" applyFill="1" applyBorder="1" applyAlignment="1">
      <alignment horizontal="center" vertical="center" wrapText="1"/>
      <protection/>
    </xf>
    <xf numFmtId="0" fontId="4" fillId="0" borderId="10" xfId="0" applyFont="1" applyBorder="1" applyAlignment="1">
      <alignment vertical="center" wrapText="1"/>
    </xf>
    <xf numFmtId="0" fontId="16" fillId="0" borderId="10" xfId="59" applyFont="1" applyFill="1" applyBorder="1" applyAlignment="1">
      <alignment horizontal="center" vertical="center" wrapText="1"/>
      <protection/>
    </xf>
    <xf numFmtId="178" fontId="17" fillId="0" borderId="10" xfId="0" applyNumberFormat="1" applyFont="1" applyFill="1" applyBorder="1" applyAlignment="1">
      <alignment horizontal="center" vertical="center" wrapText="1"/>
    </xf>
    <xf numFmtId="180" fontId="17" fillId="0" borderId="10" xfId="0" applyNumberFormat="1" applyFont="1" applyFill="1" applyBorder="1" applyAlignment="1">
      <alignment horizontal="center" vertical="center" wrapText="1"/>
    </xf>
    <xf numFmtId="179" fontId="17"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78" fontId="15" fillId="0" borderId="10" xfId="0" applyNumberFormat="1" applyFont="1" applyFill="1" applyBorder="1" applyAlignment="1">
      <alignment horizontal="center" vertical="center" wrapText="1"/>
    </xf>
    <xf numFmtId="179" fontId="15" fillId="0" borderId="10" xfId="0" applyNumberFormat="1"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10" xfId="0" applyFont="1" applyBorder="1" applyAlignment="1">
      <alignment horizontal="center" vertical="center" wrapText="1"/>
    </xf>
    <xf numFmtId="179" fontId="16"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9" fontId="17" fillId="0" borderId="10" xfId="59" applyNumberFormat="1" applyFont="1" applyFill="1" applyBorder="1" applyAlignment="1">
      <alignment horizontal="center" vertical="center" wrapText="1"/>
      <protection/>
    </xf>
    <xf numFmtId="0" fontId="16" fillId="0" borderId="10" xfId="59" applyFont="1" applyFill="1" applyBorder="1" applyAlignment="1">
      <alignment horizontal="left" vertical="center" wrapText="1"/>
      <protection/>
    </xf>
    <xf numFmtId="0" fontId="11" fillId="0" borderId="14" xfId="0" applyFont="1" applyFill="1" applyBorder="1" applyAlignment="1">
      <alignment horizontal="center" vertical="center" wrapText="1"/>
    </xf>
    <xf numFmtId="181" fontId="15" fillId="24" borderId="14" xfId="0" applyNumberFormat="1" applyFont="1" applyFill="1" applyBorder="1" applyAlignment="1">
      <alignment horizontal="center" vertical="center" wrapText="1"/>
    </xf>
    <xf numFmtId="0" fontId="15" fillId="24" borderId="14" xfId="59" applyNumberFormat="1" applyFont="1" applyFill="1" applyBorder="1" applyAlignment="1">
      <alignment horizontal="center" vertical="center" wrapText="1"/>
      <protection/>
    </xf>
    <xf numFmtId="179" fontId="15" fillId="0" borderId="14"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81" fontId="15" fillId="24" borderId="11" xfId="0" applyNumberFormat="1" applyFont="1" applyFill="1" applyBorder="1" applyAlignment="1">
      <alignment horizontal="center" vertical="center" wrapText="1"/>
    </xf>
    <xf numFmtId="0" fontId="15" fillId="24" borderId="11" xfId="59" applyNumberFormat="1" applyFont="1" applyFill="1" applyBorder="1" applyAlignment="1">
      <alignment horizontal="center" vertical="center" wrapText="1"/>
      <protection/>
    </xf>
    <xf numFmtId="179" fontId="15" fillId="0" borderId="11" xfId="0" applyNumberFormat="1" applyFont="1" applyFill="1" applyBorder="1" applyAlignment="1">
      <alignment horizontal="center" vertical="center" wrapText="1"/>
    </xf>
    <xf numFmtId="0" fontId="11" fillId="0" borderId="14" xfId="0" applyFont="1" applyFill="1" applyBorder="1" applyAlignment="1">
      <alignment horizontal="left" vertical="center" wrapText="1"/>
    </xf>
    <xf numFmtId="0" fontId="15" fillId="24" borderId="10" xfId="0" applyFont="1" applyFill="1" applyBorder="1" applyAlignment="1">
      <alignment horizontal="center" vertical="center" wrapText="1"/>
    </xf>
    <xf numFmtId="181" fontId="15" fillId="0" borderId="10" xfId="0" applyNumberFormat="1" applyFont="1" applyFill="1" applyBorder="1" applyAlignment="1">
      <alignment horizontal="center" vertical="center" wrapText="1"/>
    </xf>
    <xf numFmtId="0" fontId="15" fillId="0" borderId="10" xfId="59" applyNumberFormat="1" applyFont="1" applyFill="1" applyBorder="1" applyAlignment="1">
      <alignment horizontal="center" vertical="center" wrapText="1"/>
      <protection/>
    </xf>
    <xf numFmtId="0" fontId="1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178" fontId="17" fillId="0" borderId="10" xfId="5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0" fontId="15" fillId="24" borderId="10" xfId="59" applyFont="1" applyFill="1" applyBorder="1" applyAlignment="1">
      <alignment horizontal="center" vertical="center" wrapText="1"/>
      <protection/>
    </xf>
    <xf numFmtId="0" fontId="15" fillId="0" borderId="14" xfId="59" applyFont="1" applyFill="1" applyBorder="1" applyAlignment="1">
      <alignment horizontal="center" vertical="center" wrapText="1"/>
      <protection/>
    </xf>
    <xf numFmtId="0" fontId="5" fillId="0" borderId="10" xfId="0" applyFont="1" applyFill="1" applyBorder="1" applyAlignment="1">
      <alignment horizontal="left" vertical="center"/>
    </xf>
    <xf numFmtId="0" fontId="15" fillId="0" borderId="11" xfId="59" applyFont="1" applyFill="1" applyBorder="1" applyAlignment="1">
      <alignment horizontal="center" vertical="center" wrapText="1"/>
      <protection/>
    </xf>
    <xf numFmtId="0" fontId="15" fillId="0" borderId="15" xfId="59" applyFont="1" applyFill="1" applyBorder="1" applyAlignment="1">
      <alignment horizontal="center" vertical="center" wrapText="1"/>
      <protection/>
    </xf>
    <xf numFmtId="176" fontId="15" fillId="0" borderId="10" xfId="18"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7" fillId="0" borderId="10" xfId="59"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5"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8" fontId="15" fillId="24"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76" fontId="5" fillId="0" borderId="10" xfId="18" applyFont="1" applyFill="1" applyBorder="1" applyAlignment="1">
      <alignment horizontal="left" vertical="center" wrapText="1"/>
    </xf>
    <xf numFmtId="0" fontId="0" fillId="0" borderId="0" xfId="56" applyFill="1" applyAlignment="1">
      <alignment vertical="center"/>
      <protection/>
    </xf>
    <xf numFmtId="0" fontId="0" fillId="0" borderId="0" xfId="56" applyAlignment="1">
      <alignment vertical="center"/>
      <protection/>
    </xf>
    <xf numFmtId="0" fontId="1" fillId="0" borderId="12" xfId="56" applyFont="1" applyBorder="1" applyAlignment="1">
      <alignment horizontal="center" vertical="center"/>
      <protection/>
    </xf>
    <xf numFmtId="0" fontId="20" fillId="0" borderId="16" xfId="56" applyFont="1" applyBorder="1" applyAlignment="1">
      <alignment horizontal="center" vertical="center" wrapText="1"/>
      <protection/>
    </xf>
    <xf numFmtId="0" fontId="20" fillId="0" borderId="17" xfId="56" applyFont="1" applyBorder="1" applyAlignment="1">
      <alignment horizontal="center" vertical="center" wrapText="1"/>
      <protection/>
    </xf>
    <xf numFmtId="0" fontId="20" fillId="0" borderId="18" xfId="56" applyFont="1" applyBorder="1" applyAlignment="1">
      <alignment horizontal="center" vertical="center" wrapText="1"/>
      <protection/>
    </xf>
    <xf numFmtId="0" fontId="20" fillId="0" borderId="10"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10" xfId="56" applyFont="1" applyBorder="1" applyAlignment="1">
      <alignment horizontal="left" vertical="center" wrapText="1"/>
      <protection/>
    </xf>
    <xf numFmtId="0" fontId="0" fillId="0" borderId="10" xfId="56" applyFont="1" applyBorder="1" applyAlignment="1">
      <alignment horizontal="center" vertical="center" wrapText="1"/>
      <protection/>
    </xf>
    <xf numFmtId="182" fontId="0" fillId="0" borderId="10" xfId="56" applyNumberFormat="1" applyFont="1" applyBorder="1" applyAlignment="1">
      <alignment horizontal="center" vertical="center" wrapText="1"/>
      <protection/>
    </xf>
    <xf numFmtId="0" fontId="0" fillId="0" borderId="20" xfId="56" applyFont="1" applyBorder="1" applyAlignment="1">
      <alignment horizontal="center" vertical="center" wrapText="1"/>
      <protection/>
    </xf>
    <xf numFmtId="182" fontId="0" fillId="24" borderId="10" xfId="56" applyNumberFormat="1"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182" fontId="0" fillId="0" borderId="10" xfId="56" applyNumberFormat="1" applyFont="1" applyFill="1" applyBorder="1" applyAlignment="1">
      <alignment horizontal="center" vertical="center" wrapText="1"/>
      <protection/>
    </xf>
    <xf numFmtId="182" fontId="21" fillId="0" borderId="10" xfId="56" applyNumberFormat="1" applyFont="1" applyFill="1" applyBorder="1" applyAlignment="1">
      <alignment horizontal="center" vertical="center"/>
      <protection/>
    </xf>
    <xf numFmtId="0" fontId="0" fillId="0" borderId="13" xfId="56" applyFont="1" applyBorder="1" applyAlignment="1">
      <alignment horizontal="center" vertical="center" wrapText="1"/>
      <protection/>
    </xf>
    <xf numFmtId="0" fontId="21" fillId="0" borderId="10" xfId="0" applyFont="1" applyBorder="1" applyAlignment="1">
      <alignment horizontal="center" vertical="center" wrapText="1"/>
    </xf>
    <xf numFmtId="0" fontId="21" fillId="0" borderId="10" xfId="56" applyFont="1" applyBorder="1" applyAlignment="1">
      <alignment horizontal="center" vertical="center" wrapText="1"/>
      <protection/>
    </xf>
    <xf numFmtId="182" fontId="21" fillId="0" borderId="10" xfId="56" applyNumberFormat="1" applyFont="1" applyBorder="1" applyAlignment="1">
      <alignment horizontal="center" vertical="center" wrapText="1"/>
      <protection/>
    </xf>
    <xf numFmtId="0" fontId="0" fillId="0" borderId="16"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8" xfId="56" applyFont="1" applyBorder="1" applyAlignment="1">
      <alignment horizontal="center" vertical="center" wrapText="1"/>
      <protection/>
    </xf>
    <xf numFmtId="177" fontId="21" fillId="0" borderId="10" xfId="56" applyNumberFormat="1" applyFont="1" applyBorder="1" applyAlignment="1">
      <alignment horizontal="center" vertical="center" wrapText="1"/>
      <protection/>
    </xf>
    <xf numFmtId="0" fontId="0" fillId="0" borderId="16" xfId="56" applyFont="1" applyBorder="1" applyAlignment="1">
      <alignment horizontal="left" vertical="center" wrapText="1"/>
      <protection/>
    </xf>
    <xf numFmtId="0" fontId="0" fillId="0" borderId="17" xfId="56" applyFont="1" applyBorder="1" applyAlignment="1">
      <alignment horizontal="left" vertical="center" wrapText="1"/>
      <protection/>
    </xf>
    <xf numFmtId="0" fontId="0" fillId="0" borderId="18" xfId="56" applyFont="1" applyBorder="1" applyAlignment="1">
      <alignment horizontal="left" vertical="center" wrapText="1"/>
      <protection/>
    </xf>
    <xf numFmtId="177" fontId="0" fillId="24" borderId="16" xfId="56" applyNumberFormat="1" applyFont="1" applyFill="1" applyBorder="1" applyAlignment="1">
      <alignment horizontal="center" vertical="center" wrapText="1"/>
      <protection/>
    </xf>
    <xf numFmtId="0" fontId="0" fillId="24" borderId="18" xfId="56" applyFont="1" applyFill="1" applyBorder="1" applyAlignment="1">
      <alignment horizontal="center" vertical="center" wrapText="1"/>
      <protection/>
    </xf>
    <xf numFmtId="0" fontId="22" fillId="0" borderId="16" xfId="56" applyFont="1" applyBorder="1" applyAlignment="1">
      <alignment horizontal="left" vertical="center" wrapText="1"/>
      <protection/>
    </xf>
    <xf numFmtId="0" fontId="23" fillId="0" borderId="17" xfId="56" applyFont="1" applyBorder="1" applyAlignment="1">
      <alignment horizontal="left" vertical="center" wrapText="1"/>
      <protection/>
    </xf>
    <xf numFmtId="0" fontId="24" fillId="0" borderId="17" xfId="56" applyFont="1" applyBorder="1" applyAlignment="1">
      <alignment horizontal="left" vertical="center"/>
      <protection/>
    </xf>
    <xf numFmtId="0" fontId="24" fillId="0" borderId="18" xfId="56" applyFont="1" applyBorder="1" applyAlignment="1">
      <alignment horizontal="left" vertical="center"/>
      <protection/>
    </xf>
    <xf numFmtId="0" fontId="0" fillId="0" borderId="0" xfId="56">
      <alignment/>
      <protection/>
    </xf>
    <xf numFmtId="0" fontId="8" fillId="0" borderId="10" xfId="56" applyFont="1" applyBorder="1" applyAlignment="1">
      <alignment horizontal="center" vertical="center" wrapText="1"/>
      <protection/>
    </xf>
    <xf numFmtId="0" fontId="8" fillId="24" borderId="10" xfId="56" applyFont="1" applyFill="1" applyBorder="1" applyAlignment="1">
      <alignment horizontal="center" vertical="center" wrapText="1"/>
      <protection/>
    </xf>
    <xf numFmtId="0" fontId="0" fillId="0" borderId="10" xfId="56" applyFont="1" applyBorder="1" applyAlignment="1">
      <alignment horizontal="justify" vertical="center" wrapText="1"/>
      <protection/>
    </xf>
    <xf numFmtId="0" fontId="8" fillId="0" borderId="10" xfId="56" applyFont="1" applyFill="1" applyBorder="1" applyAlignment="1">
      <alignment horizontal="center" vertical="center" wrapText="1"/>
      <protection/>
    </xf>
    <xf numFmtId="0" fontId="24" fillId="0" borderId="10" xfId="56" applyFont="1" applyBorder="1" applyAlignment="1">
      <alignment horizontal="center" vertical="center" wrapText="1"/>
      <protection/>
    </xf>
    <xf numFmtId="0" fontId="25" fillId="0" borderId="10" xfId="56" applyFont="1" applyFill="1" applyBorder="1" applyAlignment="1">
      <alignment horizontal="center" vertical="center" wrapText="1"/>
      <protection/>
    </xf>
    <xf numFmtId="0" fontId="26" fillId="0" borderId="10" xfId="56" applyFont="1" applyBorder="1" applyAlignment="1">
      <alignment horizontal="center" vertical="center" wrapText="1"/>
      <protection/>
    </xf>
    <xf numFmtId="0" fontId="27"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8" fillId="0" borderId="10" xfId="56" applyFont="1" applyBorder="1" applyAlignment="1">
      <alignment horizontal="center" vertical="center"/>
      <protection/>
    </xf>
    <xf numFmtId="0" fontId="8" fillId="0" borderId="10" xfId="56" applyFont="1" applyBorder="1" applyAlignment="1">
      <alignment horizontal="left" vertical="center" wrapText="1"/>
      <protection/>
    </xf>
    <xf numFmtId="0" fontId="8" fillId="0" borderId="10" xfId="56" applyFont="1" applyBorder="1" applyAlignment="1">
      <alignment horizontal="left" vertical="center"/>
      <protection/>
    </xf>
    <xf numFmtId="0" fontId="0" fillId="0" borderId="0" xfId="56" applyBorder="1">
      <alignment/>
      <protection/>
    </xf>
    <xf numFmtId="0" fontId="8" fillId="0" borderId="0" xfId="56" applyFont="1" applyBorder="1" applyAlignment="1">
      <alignment horizontal="center" vertical="center" wrapText="1"/>
      <protection/>
    </xf>
    <xf numFmtId="0" fontId="20" fillId="0" borderId="10" xfId="56" applyFont="1" applyBorder="1" applyAlignment="1">
      <alignment horizontal="center" vertical="center"/>
      <protection/>
    </xf>
    <xf numFmtId="0" fontId="25" fillId="0" borderId="10" xfId="56" applyFont="1" applyBorder="1" applyAlignment="1">
      <alignment horizontal="center" vertical="center" wrapText="1"/>
      <protection/>
    </xf>
    <xf numFmtId="0" fontId="24" fillId="24" borderId="10" xfId="56" applyFont="1" applyFill="1" applyBorder="1" applyAlignment="1">
      <alignment horizontal="center" vertical="center" wrapText="1"/>
      <protection/>
    </xf>
    <xf numFmtId="0" fontId="27" fillId="0" borderId="21" xfId="56" applyFont="1" applyBorder="1" applyAlignment="1">
      <alignment horizontal="center" vertical="center" wrapText="1"/>
      <protection/>
    </xf>
    <xf numFmtId="0" fontId="27" fillId="0" borderId="22" xfId="56" applyFont="1" applyBorder="1" applyAlignment="1">
      <alignment horizontal="center" vertical="center" wrapText="1"/>
      <protection/>
    </xf>
    <xf numFmtId="0" fontId="27" fillId="0" borderId="19" xfId="56" applyFont="1" applyBorder="1" applyAlignment="1">
      <alignment horizontal="center" vertical="center" wrapText="1"/>
      <protection/>
    </xf>
    <xf numFmtId="0" fontId="27" fillId="0" borderId="23" xfId="56" applyFont="1" applyBorder="1" applyAlignment="1">
      <alignment horizontal="center" vertical="center" wrapText="1"/>
      <protection/>
    </xf>
    <xf numFmtId="0" fontId="27" fillId="0" borderId="24" xfId="56" applyFont="1" applyBorder="1" applyAlignment="1">
      <alignment horizontal="center" vertical="center" wrapText="1"/>
      <protection/>
    </xf>
    <xf numFmtId="0" fontId="27" fillId="0" borderId="20" xfId="56" applyFont="1" applyBorder="1" applyAlignment="1">
      <alignment horizontal="center" vertical="center" wrapText="1"/>
      <protection/>
    </xf>
    <xf numFmtId="0" fontId="28" fillId="0" borderId="16" xfId="56" applyFont="1" applyBorder="1" applyAlignment="1">
      <alignment horizontal="center" vertical="center" wrapText="1"/>
      <protection/>
    </xf>
    <xf numFmtId="0" fontId="28" fillId="0" borderId="17" xfId="56" applyFont="1" applyBorder="1" applyAlignment="1">
      <alignment horizontal="center" vertical="center" wrapText="1"/>
      <protection/>
    </xf>
    <xf numFmtId="0" fontId="27" fillId="0" borderId="25" xfId="56" applyFont="1" applyBorder="1" applyAlignment="1">
      <alignment horizontal="center" vertical="center" wrapText="1"/>
      <protection/>
    </xf>
    <xf numFmtId="0" fontId="27" fillId="0" borderId="26" xfId="56" applyFont="1" applyBorder="1" applyAlignment="1">
      <alignment horizontal="center" vertical="center" wrapText="1"/>
      <protection/>
    </xf>
    <xf numFmtId="0" fontId="27" fillId="0" borderId="13" xfId="56" applyFont="1" applyBorder="1" applyAlignment="1">
      <alignment horizontal="center" vertical="center" wrapText="1"/>
      <protection/>
    </xf>
    <xf numFmtId="0" fontId="28" fillId="0" borderId="10" xfId="56" applyFont="1" applyBorder="1" applyAlignment="1">
      <alignment horizontal="center" vertical="center" wrapText="1"/>
      <protection/>
    </xf>
    <xf numFmtId="0" fontId="3" fillId="0" borderId="10" xfId="56" applyFont="1" applyBorder="1" applyAlignment="1">
      <alignment horizontal="center" vertical="center" wrapText="1"/>
      <protection/>
    </xf>
    <xf numFmtId="0" fontId="3" fillId="0" borderId="10" xfId="56" applyFont="1" applyFill="1" applyBorder="1" applyAlignment="1">
      <alignment vertical="center"/>
      <protection/>
    </xf>
    <xf numFmtId="177" fontId="3" fillId="0" borderId="10" xfId="56" applyNumberFormat="1" applyFont="1" applyFill="1" applyBorder="1" applyAlignment="1">
      <alignment horizontal="center" vertical="center"/>
      <protection/>
    </xf>
    <xf numFmtId="0" fontId="29" fillId="0" borderId="10" xfId="56" applyFont="1" applyBorder="1" applyAlignment="1">
      <alignment horizontal="center" vertical="center"/>
      <protection/>
    </xf>
    <xf numFmtId="0" fontId="3" fillId="0" borderId="10" xfId="56" applyFont="1" applyBorder="1" applyAlignment="1">
      <alignment vertical="center"/>
      <protection/>
    </xf>
    <xf numFmtId="177" fontId="3" fillId="0" borderId="10" xfId="56" applyNumberFormat="1" applyFont="1" applyBorder="1" applyAlignment="1">
      <alignment horizontal="center" vertical="center"/>
      <protection/>
    </xf>
    <xf numFmtId="0" fontId="29" fillId="0" borderId="10" xfId="56" applyFont="1" applyBorder="1" applyAlignment="1">
      <alignment horizontal="center" vertical="center" wrapText="1"/>
      <protection/>
    </xf>
    <xf numFmtId="0" fontId="29" fillId="0" borderId="10" xfId="56" applyFont="1" applyFill="1" applyBorder="1" applyAlignment="1">
      <alignment horizontal="center" vertical="center" wrapText="1"/>
      <protection/>
    </xf>
    <xf numFmtId="177" fontId="29" fillId="0" borderId="10" xfId="56" applyNumberFormat="1" applyFont="1" applyFill="1" applyBorder="1" applyAlignment="1">
      <alignment horizontal="center" vertical="center" wrapText="1"/>
      <protection/>
    </xf>
    <xf numFmtId="0" fontId="9" fillId="24" borderId="10" xfId="0" applyFont="1" applyFill="1" applyBorder="1" applyAlignment="1">
      <alignment horizontal="left" vertical="center" wrapText="1"/>
    </xf>
    <xf numFmtId="177" fontId="3"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Border="1" applyAlignment="1">
      <alignment horizontal="justify" vertical="center" wrapText="1"/>
    </xf>
    <xf numFmtId="177"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177" fontId="29" fillId="24" borderId="10" xfId="56" applyNumberFormat="1" applyFont="1" applyFill="1" applyBorder="1" applyAlignment="1">
      <alignment horizontal="center" vertical="center" wrapText="1"/>
      <protection/>
    </xf>
    <xf numFmtId="0" fontId="30" fillId="0" borderId="27" xfId="56" applyFont="1" applyBorder="1" applyAlignment="1">
      <alignment horizontal="left" vertical="center" wrapText="1"/>
      <protection/>
    </xf>
    <xf numFmtId="0" fontId="28" fillId="0" borderId="18" xfId="56" applyFont="1" applyBorder="1" applyAlignment="1">
      <alignment horizontal="center" vertical="center" wrapText="1"/>
      <protection/>
    </xf>
    <xf numFmtId="0" fontId="9" fillId="0" borderId="10" xfId="56" applyFont="1" applyBorder="1" applyAlignment="1">
      <alignment vertical="center"/>
      <protection/>
    </xf>
    <xf numFmtId="0" fontId="3" fillId="25" borderId="10" xfId="0" applyFont="1" applyFill="1" applyBorder="1" applyAlignment="1">
      <alignment horizontal="center" vertical="center" wrapText="1"/>
    </xf>
    <xf numFmtId="0" fontId="0" fillId="0" borderId="0" xfId="56" applyFont="1" applyAlignment="1">
      <alignment vertical="center"/>
      <protection/>
    </xf>
    <xf numFmtId="0" fontId="3" fillId="24" borderId="10" xfId="0" applyFont="1" applyFill="1" applyBorder="1" applyAlignment="1">
      <alignment horizontal="center" vertical="center" wrapText="1"/>
    </xf>
    <xf numFmtId="0" fontId="29" fillId="24" borderId="10" xfId="56" applyFont="1" applyFill="1" applyBorder="1" applyAlignment="1">
      <alignment horizontal="center" vertical="center" wrapText="1"/>
      <protection/>
    </xf>
    <xf numFmtId="0" fontId="0" fillId="24" borderId="0" xfId="56" applyFill="1" applyAlignment="1">
      <alignment vertical="center"/>
      <protection/>
    </xf>
    <xf numFmtId="0" fontId="3" fillId="24" borderId="10" xfId="56" applyFont="1" applyFill="1" applyBorder="1" applyAlignment="1">
      <alignment horizontal="center" vertical="center" wrapText="1"/>
      <protection/>
    </xf>
    <xf numFmtId="0" fontId="9" fillId="0" borderId="10" xfId="56" applyFont="1" applyBorder="1" applyAlignment="1">
      <alignment horizontal="center" vertical="center"/>
      <protection/>
    </xf>
    <xf numFmtId="0" fontId="3" fillId="24" borderId="20" xfId="56" applyFont="1" applyFill="1" applyBorder="1" applyAlignment="1">
      <alignment horizontal="center" vertical="center" wrapText="1"/>
      <protection/>
    </xf>
    <xf numFmtId="0" fontId="31" fillId="0" borderId="10" xfId="56" applyFont="1" applyBorder="1" applyAlignment="1">
      <alignment horizontal="center" vertical="center"/>
      <protection/>
    </xf>
    <xf numFmtId="0" fontId="9" fillId="0" borderId="10" xfId="56" applyFont="1" applyFill="1" applyBorder="1" applyAlignment="1">
      <alignment horizontal="center" vertical="center"/>
      <protection/>
    </xf>
    <xf numFmtId="0" fontId="3" fillId="24" borderId="13" xfId="56" applyFont="1" applyFill="1" applyBorder="1" applyAlignment="1">
      <alignment horizontal="center" vertical="center" wrapText="1"/>
      <protection/>
    </xf>
    <xf numFmtId="0" fontId="32"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31" fillId="0" borderId="0" xfId="0" applyFont="1" applyFill="1" applyAlignment="1">
      <alignment vertical="center" wrapText="1"/>
    </xf>
    <xf numFmtId="0" fontId="33"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left" vertical="center"/>
    </xf>
    <xf numFmtId="0" fontId="5" fillId="0" borderId="0" xfId="0" applyFont="1" applyFill="1" applyAlignment="1">
      <alignment horizontal="left" vertical="center" wrapText="1"/>
    </xf>
    <xf numFmtId="177" fontId="9" fillId="0" borderId="0" xfId="0" applyNumberFormat="1" applyFont="1" applyFill="1" applyAlignment="1">
      <alignment horizontal="center" vertical="center" wrapText="1"/>
    </xf>
    <xf numFmtId="0" fontId="9"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9" xfId="59" applyFont="1" applyFill="1" applyBorder="1" applyAlignment="1">
      <alignment horizontal="center" vertical="center" wrapText="1"/>
      <protection/>
    </xf>
    <xf numFmtId="0" fontId="4" fillId="0" borderId="20" xfId="59" applyFont="1" applyFill="1" applyBorder="1" applyAlignment="1">
      <alignment horizontal="center" vertical="center" wrapText="1"/>
      <protection/>
    </xf>
    <xf numFmtId="178" fontId="4" fillId="0" borderId="10" xfId="59" applyNumberFormat="1" applyFont="1" applyFill="1" applyBorder="1" applyAlignment="1">
      <alignment horizontal="center" vertical="center" wrapText="1"/>
      <protection/>
    </xf>
    <xf numFmtId="178" fontId="4" fillId="0" borderId="10" xfId="70" applyNumberFormat="1" applyFont="1" applyBorder="1" applyAlignment="1">
      <alignment horizontal="center" vertical="center" wrapText="1"/>
      <protection/>
    </xf>
    <xf numFmtId="0" fontId="4" fillId="0" borderId="10" xfId="70" applyFont="1" applyBorder="1" applyAlignment="1">
      <alignment horizontal="center" vertical="center" wrapText="1"/>
      <protection/>
    </xf>
    <xf numFmtId="0" fontId="34" fillId="0" borderId="10" xfId="59" applyFont="1" applyFill="1" applyBorder="1" applyAlignment="1">
      <alignment horizontal="center" vertical="center" wrapText="1"/>
      <protection/>
    </xf>
    <xf numFmtId="177" fontId="34" fillId="0" borderId="10" xfId="0" applyNumberFormat="1" applyFont="1" applyFill="1" applyBorder="1" applyAlignment="1">
      <alignment horizontal="center" vertical="center" wrapText="1"/>
    </xf>
    <xf numFmtId="180" fontId="34" fillId="0" borderId="10" xfId="0" applyNumberFormat="1" applyFont="1" applyFill="1" applyBorder="1" applyAlignment="1">
      <alignment horizontal="center" vertical="center" wrapText="1"/>
    </xf>
    <xf numFmtId="177" fontId="4" fillId="0" borderId="10" xfId="69" applyNumberFormat="1" applyFont="1" applyBorder="1" applyAlignment="1">
      <alignment horizontal="center" vertical="center" wrapText="1"/>
      <protection/>
    </xf>
    <xf numFmtId="0" fontId="4" fillId="0" borderId="10" xfId="69" applyFont="1" applyBorder="1" applyAlignment="1">
      <alignment horizontal="center" vertical="center" wrapText="1"/>
      <protection/>
    </xf>
    <xf numFmtId="178" fontId="4" fillId="0" borderId="10" xfId="68" applyNumberFormat="1" applyFont="1" applyBorder="1" applyAlignment="1">
      <alignment horizontal="center" vertical="center" wrapText="1"/>
      <protection/>
    </xf>
    <xf numFmtId="0" fontId="4" fillId="0" borderId="10" xfId="68" applyFont="1" applyBorder="1" applyAlignment="1">
      <alignment horizontal="center" vertical="center" wrapText="1"/>
      <protection/>
    </xf>
    <xf numFmtId="0" fontId="4" fillId="0" borderId="13" xfId="59"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0" fontId="34" fillId="0" borderId="10" xfId="68" applyFont="1" applyBorder="1" applyAlignment="1">
      <alignment horizontal="center" vertical="center" wrapText="1"/>
      <protection/>
    </xf>
    <xf numFmtId="0" fontId="5" fillId="0" borderId="11" xfId="0" applyFont="1" applyFill="1" applyBorder="1" applyAlignment="1">
      <alignment horizontal="center" vertical="center" wrapText="1"/>
    </xf>
    <xf numFmtId="0" fontId="4" fillId="0" borderId="15" xfId="59" applyFont="1" applyFill="1" applyBorder="1" applyAlignment="1">
      <alignment horizontal="center" vertical="center" wrapText="1"/>
      <protection/>
    </xf>
    <xf numFmtId="0" fontId="5" fillId="0" borderId="15" xfId="59" applyFont="1" applyFill="1" applyBorder="1" applyAlignment="1">
      <alignment horizontal="left" vertical="center" wrapText="1"/>
      <protection/>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34" fillId="24" borderId="10" xfId="0" applyFont="1" applyFill="1" applyBorder="1" applyAlignment="1">
      <alignment horizontal="center" vertical="center" wrapText="1"/>
    </xf>
    <xf numFmtId="180" fontId="4" fillId="0" borderId="10" xfId="0" applyNumberFormat="1" applyFont="1" applyBorder="1" applyAlignment="1">
      <alignment horizontal="center" vertical="center" wrapText="1"/>
    </xf>
    <xf numFmtId="0" fontId="18" fillId="0" borderId="30" xfId="0" applyFont="1" applyFill="1" applyBorder="1" applyAlignment="1">
      <alignment horizontal="center" vertical="center" wrapText="1"/>
    </xf>
    <xf numFmtId="0" fontId="9" fillId="0" borderId="10" xfId="0" applyFont="1" applyBorder="1" applyAlignment="1">
      <alignment vertical="center"/>
    </xf>
    <xf numFmtId="0" fontId="4" fillId="0" borderId="10" xfId="31" applyFont="1" applyFill="1" applyBorder="1" applyAlignment="1">
      <alignment horizontal="center" vertical="center" wrapText="1"/>
      <protection/>
    </xf>
    <xf numFmtId="0" fontId="5" fillId="0" borderId="0" xfId="0" applyFont="1" applyFill="1" applyAlignment="1">
      <alignment horizontal="center" vertical="center" wrapText="1"/>
    </xf>
    <xf numFmtId="0" fontId="4" fillId="0" borderId="0" xfId="68" applyFont="1">
      <alignment vertical="center"/>
      <protection/>
    </xf>
    <xf numFmtId="0" fontId="4" fillId="0" borderId="0" xfId="0" applyFont="1" applyFill="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179" fontId="34" fillId="0" borderId="10" xfId="0" applyNumberFormat="1" applyFont="1" applyFill="1" applyBorder="1" applyAlignment="1">
      <alignment horizontal="center" vertical="center" wrapText="1"/>
    </xf>
    <xf numFmtId="0" fontId="4" fillId="0" borderId="16" xfId="31" applyFont="1" applyBorder="1" applyAlignment="1">
      <alignment horizontal="center" vertical="center" wrapText="1"/>
      <protection/>
    </xf>
    <xf numFmtId="179" fontId="4" fillId="0" borderId="16" xfId="59" applyNumberFormat="1" applyFont="1" applyBorder="1" applyAlignment="1">
      <alignment horizontal="center" vertical="center" wrapText="1"/>
      <protection/>
    </xf>
    <xf numFmtId="0" fontId="4" fillId="0" borderId="16" xfId="70" applyFont="1" applyBorder="1" applyAlignment="1">
      <alignment horizontal="center" vertical="center" wrapText="1"/>
      <protection/>
    </xf>
    <xf numFmtId="179" fontId="4" fillId="0" borderId="10" xfId="59" applyNumberFormat="1" applyFont="1" applyBorder="1" applyAlignment="1">
      <alignment horizontal="center" vertical="center" wrapText="1"/>
      <protection/>
    </xf>
    <xf numFmtId="0" fontId="4" fillId="0" borderId="15" xfId="0" applyFont="1" applyFill="1" applyBorder="1" applyAlignment="1">
      <alignment vertical="center" wrapText="1"/>
    </xf>
    <xf numFmtId="0" fontId="4" fillId="24" borderId="14"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59" applyFont="1" applyBorder="1" applyAlignment="1">
      <alignment horizontal="center" vertical="center" wrapText="1"/>
      <protection/>
    </xf>
    <xf numFmtId="0" fontId="5" fillId="0" borderId="10" xfId="59" applyFont="1" applyBorder="1" applyAlignment="1">
      <alignment horizontal="left" vertical="center" wrapText="1"/>
      <protection/>
    </xf>
    <xf numFmtId="0" fontId="4" fillId="0" borderId="10" xfId="0" applyFont="1" applyBorder="1" applyAlignment="1">
      <alignment vertical="center"/>
    </xf>
    <xf numFmtId="0" fontId="18" fillId="0" borderId="30" xfId="59" applyFont="1" applyFill="1" applyBorder="1" applyAlignment="1">
      <alignment horizontal="center" vertical="center" wrapText="1"/>
      <protection/>
    </xf>
    <xf numFmtId="0" fontId="18" fillId="0" borderId="29" xfId="59" applyFont="1" applyFill="1" applyBorder="1" applyAlignment="1">
      <alignment horizontal="center" vertical="center" wrapText="1"/>
      <protection/>
    </xf>
    <xf numFmtId="0" fontId="35" fillId="0" borderId="10"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177" fontId="5" fillId="0" borderId="30" xfId="0" applyNumberFormat="1" applyFont="1" applyFill="1" applyBorder="1" applyAlignment="1">
      <alignment horizontal="left" vertical="center" wrapText="1"/>
    </xf>
    <xf numFmtId="177" fontId="5" fillId="0" borderId="31" xfId="0" applyNumberFormat="1" applyFont="1" applyFill="1" applyBorder="1" applyAlignment="1">
      <alignment horizontal="left" vertical="center" wrapText="1"/>
    </xf>
    <xf numFmtId="177" fontId="34" fillId="0" borderId="0" xfId="0" applyNumberFormat="1" applyFont="1" applyFill="1" applyBorder="1" applyAlignment="1">
      <alignment horizontal="left" vertical="center" wrapText="1"/>
    </xf>
    <xf numFmtId="177" fontId="34"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36" fillId="0" borderId="0" xfId="0" applyFont="1" applyFill="1" applyAlignment="1">
      <alignment vertical="center" wrapText="1"/>
    </xf>
    <xf numFmtId="0" fontId="4" fillId="0" borderId="15" xfId="0" applyFont="1" applyFill="1" applyBorder="1" applyAlignment="1">
      <alignment horizontal="center" vertical="center" wrapText="1"/>
    </xf>
    <xf numFmtId="0" fontId="5" fillId="0" borderId="29" xfId="0" applyFont="1" applyFill="1" applyBorder="1" applyAlignment="1">
      <alignment horizontal="center" vertical="center" wrapText="1"/>
    </xf>
    <xf numFmtId="177" fontId="5" fillId="0" borderId="29" xfId="0" applyNumberFormat="1" applyFont="1" applyFill="1" applyBorder="1" applyAlignment="1">
      <alignment horizontal="left" vertical="center" wrapText="1"/>
    </xf>
    <xf numFmtId="0" fontId="4" fillId="0" borderId="10" xfId="0" applyFont="1" applyBorder="1" applyAlignment="1" quotePrefix="1">
      <alignment horizontal="center" vertical="center" wrapText="1"/>
    </xf>
    <xf numFmtId="0" fontId="4" fillId="0" borderId="10" xfId="59" applyFont="1" applyFill="1" applyBorder="1" applyAlignment="1" quotePrefix="1">
      <alignment horizontal="center" vertical="center" wrapText="1"/>
      <protection/>
    </xf>
    <xf numFmtId="0" fontId="4" fillId="0" borderId="10" xfId="0" applyFont="1" applyFill="1" applyBorder="1" applyAlignment="1" quotePrefix="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解释性文本" xfId="33"/>
    <cellStyle name="常规_2000届教学计划 7" xfId="34"/>
    <cellStyle name="标题 1" xfId="35"/>
    <cellStyle name="标题 2" xfId="36"/>
    <cellStyle name="60% - 强调文字颜色 1" xfId="37"/>
    <cellStyle name="标题 3" xfId="38"/>
    <cellStyle name="60% - 强调文字颜色 4" xfId="39"/>
    <cellStyle name="输出" xfId="40"/>
    <cellStyle name="常规 26"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_2008版培养方案附表1-4" xfId="56"/>
    <cellStyle name="强调文字颜色 3" xfId="57"/>
    <cellStyle name="强调文字颜色 4" xfId="58"/>
    <cellStyle name="常规_2000届教学计划"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20" xfId="69"/>
    <cellStyle name="常规 2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3</xdr:col>
      <xdr:colOff>0</xdr:colOff>
      <xdr:row>3</xdr:row>
      <xdr:rowOff>66675</xdr:rowOff>
    </xdr:to>
    <xdr:grpSp>
      <xdr:nvGrpSpPr>
        <xdr:cNvPr id="1" name="Group 795"/>
        <xdr:cNvGrpSpPr>
          <a:grpSpLocks/>
        </xdr:cNvGrpSpPr>
      </xdr:nvGrpSpPr>
      <xdr:grpSpPr>
        <a:xfrm>
          <a:off x="0" y="400050"/>
          <a:ext cx="2476500" cy="742950"/>
          <a:chOff x="1" y="447674"/>
          <a:chExt cx="3143249" cy="573515"/>
        </a:xfrm>
        <a:solidFill>
          <a:srgbClr val="FFFFFF"/>
        </a:solidFill>
      </xdr:grpSpPr>
      <xdr:sp>
        <xdr:nvSpPr>
          <xdr:cNvPr id="2" name="Line 796"/>
          <xdr:cNvSpPr>
            <a:spLocks/>
          </xdr:cNvSpPr>
        </xdr:nvSpPr>
        <xdr:spPr>
          <a:xfrm>
            <a:off x="1" y="706186"/>
            <a:ext cx="3143249" cy="2599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797"/>
          <xdr:cNvSpPr>
            <a:spLocks/>
          </xdr:cNvSpPr>
        </xdr:nvSpPr>
        <xdr:spPr>
          <a:xfrm flipH="1" flipV="1">
            <a:off x="688373" y="447674"/>
            <a:ext cx="2434446" cy="51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798"/>
          <xdr:cNvSpPr txBox="1">
            <a:spLocks noChangeArrowheads="1"/>
          </xdr:cNvSpPr>
        </xdr:nvSpPr>
        <xdr:spPr>
          <a:xfrm>
            <a:off x="2069830" y="471045"/>
            <a:ext cx="754380" cy="22825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799"/>
          <xdr:cNvSpPr txBox="1">
            <a:spLocks noChangeArrowheads="1"/>
          </xdr:cNvSpPr>
        </xdr:nvSpPr>
        <xdr:spPr>
          <a:xfrm>
            <a:off x="774026" y="588185"/>
            <a:ext cx="619220" cy="222380"/>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800"/>
          <xdr:cNvSpPr txBox="1">
            <a:spLocks noChangeArrowheads="1"/>
          </xdr:cNvSpPr>
        </xdr:nvSpPr>
        <xdr:spPr>
          <a:xfrm>
            <a:off x="38506" y="763681"/>
            <a:ext cx="609004" cy="257508"/>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X160"/>
  <sheetViews>
    <sheetView showZeros="0" zoomScale="150" zoomScaleNormal="150" workbookViewId="0" topLeftCell="A1">
      <pane ySplit="4" topLeftCell="A80" activePane="bottomLeft" state="frozen"/>
      <selection pane="bottomLeft" activeCell="I71" sqref="I71"/>
    </sheetView>
  </sheetViews>
  <sheetFormatPr defaultColWidth="3.125" defaultRowHeight="14.25"/>
  <cols>
    <col min="1" max="1" width="3.375" style="242" customWidth="1"/>
    <col min="2" max="2" width="4.25390625" style="238" customWidth="1"/>
    <col min="3" max="3" width="4.75390625" style="238" customWidth="1"/>
    <col min="4" max="4" width="13.875" style="244" customWidth="1"/>
    <col min="5" max="5" width="4.875" style="245" customWidth="1"/>
    <col min="6" max="7" width="4.375" style="238" customWidth="1"/>
    <col min="8" max="8" width="3.375" style="238" customWidth="1"/>
    <col min="9" max="9" width="3.50390625" style="238" customWidth="1"/>
    <col min="10" max="10" width="3.25390625" style="238" customWidth="1"/>
    <col min="11" max="12" width="3.50390625" style="238" customWidth="1"/>
    <col min="13" max="13" width="2.125" style="238" customWidth="1"/>
    <col min="14" max="14" width="3.50390625" style="238" customWidth="1"/>
    <col min="15" max="15" width="3.375" style="238" customWidth="1"/>
    <col min="16" max="16" width="2.125" style="238" customWidth="1"/>
    <col min="17" max="18" width="3.75390625" style="238" customWidth="1"/>
    <col min="19" max="19" width="2.375" style="238" customWidth="1"/>
    <col min="20" max="20" width="3.375" style="238" customWidth="1"/>
    <col min="21" max="21" width="3.125" style="238" customWidth="1"/>
    <col min="22" max="22" width="3.00390625" style="246" customWidth="1"/>
    <col min="23" max="23" width="4.375" style="238" customWidth="1"/>
    <col min="24" max="16384" width="3.125" style="242" customWidth="1"/>
  </cols>
  <sheetData>
    <row r="1" spans="1:23" s="237" customFormat="1" ht="25.5" customHeight="1">
      <c r="A1" s="145" t="s">
        <v>0</v>
      </c>
      <c r="B1" s="145"/>
      <c r="C1" s="145"/>
      <c r="D1" s="145"/>
      <c r="E1" s="145"/>
      <c r="F1" s="145"/>
      <c r="G1" s="145"/>
      <c r="H1" s="145"/>
      <c r="I1" s="145"/>
      <c r="J1" s="145"/>
      <c r="K1" s="145"/>
      <c r="L1" s="145"/>
      <c r="M1" s="145"/>
      <c r="N1" s="145"/>
      <c r="O1" s="145"/>
      <c r="P1" s="145"/>
      <c r="Q1" s="145"/>
      <c r="R1" s="145"/>
      <c r="S1" s="145"/>
      <c r="T1" s="145"/>
      <c r="U1" s="145"/>
      <c r="V1" s="145"/>
      <c r="W1" s="145"/>
    </row>
    <row r="2" spans="1:23" s="238" customFormat="1" ht="27" customHeight="1">
      <c r="A2" s="14" t="s">
        <v>1</v>
      </c>
      <c r="B2" s="14"/>
      <c r="C2" s="14" t="s">
        <v>2</v>
      </c>
      <c r="D2" s="247" t="s">
        <v>3</v>
      </c>
      <c r="E2" s="31" t="s">
        <v>4</v>
      </c>
      <c r="F2" s="14" t="s">
        <v>5</v>
      </c>
      <c r="G2" s="14" t="s">
        <v>6</v>
      </c>
      <c r="H2" s="14" t="s">
        <v>7</v>
      </c>
      <c r="I2" s="14"/>
      <c r="J2" s="14"/>
      <c r="K2" s="14" t="s">
        <v>8</v>
      </c>
      <c r="L2" s="14"/>
      <c r="M2" s="14"/>
      <c r="N2" s="14"/>
      <c r="O2" s="14"/>
      <c r="P2" s="14"/>
      <c r="Q2" s="14"/>
      <c r="R2" s="14"/>
      <c r="S2" s="14"/>
      <c r="T2" s="14"/>
      <c r="U2" s="14"/>
      <c r="V2" s="218" t="s">
        <v>9</v>
      </c>
      <c r="W2" s="278" t="s">
        <v>10</v>
      </c>
    </row>
    <row r="3" spans="1:23" s="238" customFormat="1" ht="12.75" customHeight="1">
      <c r="A3" s="14"/>
      <c r="B3" s="14"/>
      <c r="C3" s="14"/>
      <c r="D3" s="248"/>
      <c r="E3" s="31"/>
      <c r="F3" s="14"/>
      <c r="G3" s="14"/>
      <c r="H3" s="14" t="s">
        <v>11</v>
      </c>
      <c r="I3" s="14" t="s">
        <v>12</v>
      </c>
      <c r="J3" s="14" t="s">
        <v>13</v>
      </c>
      <c r="K3" s="4" t="s">
        <v>14</v>
      </c>
      <c r="L3" s="273"/>
      <c r="M3" s="273"/>
      <c r="N3" s="4" t="s">
        <v>15</v>
      </c>
      <c r="O3" s="273"/>
      <c r="P3" s="273"/>
      <c r="Q3" s="4" t="s">
        <v>16</v>
      </c>
      <c r="R3" s="273"/>
      <c r="S3" s="273"/>
      <c r="T3" s="4" t="s">
        <v>17</v>
      </c>
      <c r="U3" s="273"/>
      <c r="V3" s="218"/>
      <c r="W3" s="279"/>
    </row>
    <row r="4" spans="1:23" s="238" customFormat="1" ht="34.5" customHeight="1">
      <c r="A4" s="14"/>
      <c r="B4" s="14"/>
      <c r="C4" s="14"/>
      <c r="D4" s="249"/>
      <c r="E4" s="31"/>
      <c r="F4" s="14"/>
      <c r="G4" s="14"/>
      <c r="H4" s="14"/>
      <c r="I4" s="14"/>
      <c r="J4" s="14"/>
      <c r="K4" s="4">
        <v>1</v>
      </c>
      <c r="L4" s="4">
        <v>2</v>
      </c>
      <c r="M4" s="4" t="s">
        <v>18</v>
      </c>
      <c r="N4" s="4">
        <v>3</v>
      </c>
      <c r="O4" s="4">
        <v>4</v>
      </c>
      <c r="P4" s="4" t="s">
        <v>19</v>
      </c>
      <c r="Q4" s="4">
        <v>5</v>
      </c>
      <c r="R4" s="4">
        <v>6</v>
      </c>
      <c r="S4" s="4" t="s">
        <v>20</v>
      </c>
      <c r="T4" s="4">
        <v>7</v>
      </c>
      <c r="U4" s="4">
        <v>8</v>
      </c>
      <c r="V4" s="218"/>
      <c r="W4" s="280"/>
    </row>
    <row r="5" spans="1:23" s="238" customFormat="1" ht="27" customHeight="1">
      <c r="A5" s="9" t="s">
        <v>21</v>
      </c>
      <c r="B5" s="250" t="s">
        <v>22</v>
      </c>
      <c r="C5" s="18">
        <v>111001</v>
      </c>
      <c r="D5" s="38" t="s">
        <v>23</v>
      </c>
      <c r="E5" s="220">
        <v>3</v>
      </c>
      <c r="F5" s="218">
        <v>48</v>
      </c>
      <c r="G5" s="218">
        <v>32</v>
      </c>
      <c r="H5" s="218"/>
      <c r="I5" s="218"/>
      <c r="J5" s="218">
        <v>16</v>
      </c>
      <c r="K5" s="218"/>
      <c r="L5" s="218">
        <v>48</v>
      </c>
      <c r="M5" s="218"/>
      <c r="N5" s="218"/>
      <c r="O5" s="218"/>
      <c r="P5" s="218"/>
      <c r="Q5" s="218"/>
      <c r="R5" s="218"/>
      <c r="S5" s="218"/>
      <c r="T5" s="281"/>
      <c r="U5" s="282"/>
      <c r="V5" s="18" t="s">
        <v>24</v>
      </c>
      <c r="W5" s="14" t="s">
        <v>25</v>
      </c>
    </row>
    <row r="6" spans="1:23" s="238" customFormat="1" ht="36" customHeight="1">
      <c r="A6" s="9"/>
      <c r="B6" s="251"/>
      <c r="C6" s="18">
        <v>111002</v>
      </c>
      <c r="D6" s="38" t="s">
        <v>26</v>
      </c>
      <c r="E6" s="217">
        <v>5</v>
      </c>
      <c r="F6" s="228">
        <v>80</v>
      </c>
      <c r="G6" s="228">
        <v>48</v>
      </c>
      <c r="H6" s="228"/>
      <c r="I6" s="228"/>
      <c r="J6" s="228">
        <v>32</v>
      </c>
      <c r="K6" s="228"/>
      <c r="L6" s="228"/>
      <c r="M6" s="228"/>
      <c r="N6" s="228"/>
      <c r="O6" s="228">
        <v>80</v>
      </c>
      <c r="P6" s="228"/>
      <c r="Q6" s="228"/>
      <c r="R6" s="228"/>
      <c r="S6" s="228"/>
      <c r="T6" s="283"/>
      <c r="U6" s="284"/>
      <c r="V6" s="18" t="s">
        <v>24</v>
      </c>
      <c r="W6" s="14"/>
    </row>
    <row r="7" spans="1:23" s="238" customFormat="1" ht="28.5" customHeight="1">
      <c r="A7" s="9"/>
      <c r="B7" s="251"/>
      <c r="C7" s="18">
        <v>111003</v>
      </c>
      <c r="D7" s="38" t="s">
        <v>27</v>
      </c>
      <c r="E7" s="217">
        <v>3</v>
      </c>
      <c r="F7" s="228">
        <v>48</v>
      </c>
      <c r="G7" s="228">
        <v>32</v>
      </c>
      <c r="H7" s="228"/>
      <c r="I7" s="228"/>
      <c r="J7" s="228">
        <v>16</v>
      </c>
      <c r="K7" s="228"/>
      <c r="L7" s="228"/>
      <c r="M7" s="228"/>
      <c r="N7" s="228">
        <v>48</v>
      </c>
      <c r="O7" s="228"/>
      <c r="P7" s="228"/>
      <c r="Q7" s="228"/>
      <c r="R7" s="228"/>
      <c r="S7" s="228"/>
      <c r="T7" s="283"/>
      <c r="U7" s="284"/>
      <c r="V7" s="18" t="s">
        <v>24</v>
      </c>
      <c r="W7" s="14"/>
    </row>
    <row r="8" spans="1:23" s="238" customFormat="1" ht="23.25" customHeight="1">
      <c r="A8" s="9"/>
      <c r="B8" s="251"/>
      <c r="C8" s="18">
        <v>111006</v>
      </c>
      <c r="D8" s="38" t="s">
        <v>28</v>
      </c>
      <c r="E8" s="220">
        <v>3</v>
      </c>
      <c r="F8" s="218">
        <v>48</v>
      </c>
      <c r="G8" s="218">
        <v>32</v>
      </c>
      <c r="H8" s="218"/>
      <c r="I8" s="218"/>
      <c r="J8" s="218">
        <v>16</v>
      </c>
      <c r="K8" s="218">
        <v>48</v>
      </c>
      <c r="L8" s="218"/>
      <c r="M8" s="218"/>
      <c r="N8" s="218"/>
      <c r="O8" s="218"/>
      <c r="P8" s="218"/>
      <c r="Q8" s="218"/>
      <c r="R8" s="218"/>
      <c r="S8" s="218"/>
      <c r="T8" s="281"/>
      <c r="U8" s="282"/>
      <c r="V8" s="18" t="s">
        <v>24</v>
      </c>
      <c r="W8" s="14"/>
    </row>
    <row r="9" spans="1:23" s="238" customFormat="1" ht="14.25" customHeight="1">
      <c r="A9" s="9"/>
      <c r="B9" s="251"/>
      <c r="C9" s="18">
        <v>111240</v>
      </c>
      <c r="D9" s="38" t="s">
        <v>29</v>
      </c>
      <c r="E9" s="220">
        <v>0.5</v>
      </c>
      <c r="F9" s="218">
        <v>8</v>
      </c>
      <c r="G9" s="218">
        <v>8</v>
      </c>
      <c r="H9" s="218"/>
      <c r="I9" s="218"/>
      <c r="J9" s="218"/>
      <c r="K9" s="218">
        <v>8</v>
      </c>
      <c r="L9" s="218"/>
      <c r="M9" s="218"/>
      <c r="N9" s="218"/>
      <c r="O9" s="218"/>
      <c r="P9" s="218"/>
      <c r="Q9" s="218"/>
      <c r="R9" s="218"/>
      <c r="S9" s="218"/>
      <c r="T9" s="281"/>
      <c r="U9" s="282"/>
      <c r="V9" s="18" t="s">
        <v>24</v>
      </c>
      <c r="W9" s="14"/>
    </row>
    <row r="10" spans="1:23" s="238" customFormat="1" ht="14.25" customHeight="1">
      <c r="A10" s="9"/>
      <c r="B10" s="251"/>
      <c r="C10" s="18">
        <v>111241</v>
      </c>
      <c r="D10" s="38" t="s">
        <v>30</v>
      </c>
      <c r="E10" s="220">
        <v>0.5</v>
      </c>
      <c r="F10" s="218">
        <v>8</v>
      </c>
      <c r="G10" s="218">
        <v>8</v>
      </c>
      <c r="H10" s="218"/>
      <c r="I10" s="218"/>
      <c r="J10" s="218"/>
      <c r="K10" s="218"/>
      <c r="L10" s="218"/>
      <c r="M10" s="218"/>
      <c r="N10" s="218">
        <v>8</v>
      </c>
      <c r="O10" s="218"/>
      <c r="P10" s="218"/>
      <c r="Q10" s="218"/>
      <c r="R10" s="218"/>
      <c r="S10" s="218"/>
      <c r="T10" s="281"/>
      <c r="U10" s="282"/>
      <c r="V10" s="18" t="s">
        <v>24</v>
      </c>
      <c r="W10" s="14"/>
    </row>
    <row r="11" spans="1:23" s="238" customFormat="1" ht="14.25" customHeight="1">
      <c r="A11" s="9"/>
      <c r="B11" s="251"/>
      <c r="C11" s="18">
        <v>111242</v>
      </c>
      <c r="D11" s="38" t="s">
        <v>31</v>
      </c>
      <c r="E11" s="220">
        <v>0.5</v>
      </c>
      <c r="F11" s="218">
        <v>8</v>
      </c>
      <c r="G11" s="218">
        <v>8</v>
      </c>
      <c r="H11" s="218"/>
      <c r="I11" s="218"/>
      <c r="J11" s="218"/>
      <c r="K11" s="218"/>
      <c r="L11" s="218"/>
      <c r="M11" s="218"/>
      <c r="N11" s="218"/>
      <c r="O11" s="218"/>
      <c r="P11" s="218"/>
      <c r="Q11" s="218">
        <v>8</v>
      </c>
      <c r="R11" s="218"/>
      <c r="S11" s="218"/>
      <c r="T11" s="281"/>
      <c r="U11" s="282"/>
      <c r="V11" s="18" t="s">
        <v>24</v>
      </c>
      <c r="W11" s="14"/>
    </row>
    <row r="12" spans="1:23" s="238" customFormat="1" ht="14.25" customHeight="1">
      <c r="A12" s="9"/>
      <c r="B12" s="251"/>
      <c r="C12" s="18">
        <v>111243</v>
      </c>
      <c r="D12" s="38" t="s">
        <v>32</v>
      </c>
      <c r="E12" s="220">
        <v>0.5</v>
      </c>
      <c r="F12" s="218">
        <v>8</v>
      </c>
      <c r="G12" s="218">
        <v>8</v>
      </c>
      <c r="H12" s="218"/>
      <c r="I12" s="218"/>
      <c r="J12" s="218"/>
      <c r="K12" s="218"/>
      <c r="L12" s="218"/>
      <c r="M12" s="218"/>
      <c r="N12" s="218"/>
      <c r="O12" s="218"/>
      <c r="P12" s="218"/>
      <c r="Q12" s="218"/>
      <c r="R12" s="218">
        <v>8</v>
      </c>
      <c r="S12" s="218"/>
      <c r="T12" s="281"/>
      <c r="U12" s="282"/>
      <c r="V12" s="18" t="s">
        <v>24</v>
      </c>
      <c r="W12" s="14"/>
    </row>
    <row r="13" spans="1:23" s="238" customFormat="1" ht="14.25" customHeight="1">
      <c r="A13" s="9"/>
      <c r="B13" s="251"/>
      <c r="C13" s="18">
        <v>115002</v>
      </c>
      <c r="D13" s="38" t="s">
        <v>33</v>
      </c>
      <c r="E13" s="220">
        <v>2</v>
      </c>
      <c r="F13" s="218">
        <v>36</v>
      </c>
      <c r="G13" s="218">
        <v>24</v>
      </c>
      <c r="H13" s="218"/>
      <c r="I13" s="218"/>
      <c r="J13" s="218">
        <v>12</v>
      </c>
      <c r="K13" s="218">
        <v>36</v>
      </c>
      <c r="L13" s="218"/>
      <c r="M13" s="218"/>
      <c r="N13" s="218"/>
      <c r="O13" s="218"/>
      <c r="P13" s="218"/>
      <c r="Q13" s="218"/>
      <c r="R13" s="218"/>
      <c r="S13" s="218"/>
      <c r="T13" s="281"/>
      <c r="U13" s="282"/>
      <c r="V13" s="18" t="s">
        <v>24</v>
      </c>
      <c r="W13" s="14"/>
    </row>
    <row r="14" spans="1:23" s="238" customFormat="1" ht="14.25" customHeight="1">
      <c r="A14" s="9"/>
      <c r="B14" s="251"/>
      <c r="C14" s="15">
        <v>112001</v>
      </c>
      <c r="D14" s="24" t="s">
        <v>34</v>
      </c>
      <c r="E14" s="31">
        <v>2.5</v>
      </c>
      <c r="F14" s="14">
        <v>40</v>
      </c>
      <c r="G14" s="14">
        <v>40</v>
      </c>
      <c r="H14" s="14"/>
      <c r="I14" s="14"/>
      <c r="J14" s="14"/>
      <c r="K14" s="14">
        <v>40</v>
      </c>
      <c r="L14" s="14"/>
      <c r="M14" s="218"/>
      <c r="N14" s="218"/>
      <c r="O14" s="218"/>
      <c r="P14" s="218"/>
      <c r="Q14" s="218"/>
      <c r="R14" s="218"/>
      <c r="S14" s="218"/>
      <c r="T14" s="281"/>
      <c r="U14" s="282"/>
      <c r="V14" s="18" t="s">
        <v>24</v>
      </c>
      <c r="W14" s="14"/>
    </row>
    <row r="15" spans="1:23" s="238" customFormat="1" ht="14.25" customHeight="1">
      <c r="A15" s="9"/>
      <c r="B15" s="251"/>
      <c r="C15" s="15">
        <v>112002</v>
      </c>
      <c r="D15" s="24" t="s">
        <v>35</v>
      </c>
      <c r="E15" s="31">
        <v>2.5</v>
      </c>
      <c r="F15" s="14">
        <v>40</v>
      </c>
      <c r="G15" s="14">
        <v>40</v>
      </c>
      <c r="H15" s="14"/>
      <c r="I15" s="14"/>
      <c r="J15" s="14"/>
      <c r="K15" s="14"/>
      <c r="L15" s="14">
        <v>40</v>
      </c>
      <c r="M15" s="218"/>
      <c r="N15" s="218"/>
      <c r="O15" s="218"/>
      <c r="P15" s="218"/>
      <c r="Q15" s="218"/>
      <c r="R15" s="218"/>
      <c r="S15" s="218"/>
      <c r="T15" s="281"/>
      <c r="U15" s="282"/>
      <c r="V15" s="18" t="s">
        <v>24</v>
      </c>
      <c r="W15" s="14"/>
    </row>
    <row r="16" spans="1:23" s="238" customFormat="1" ht="25.5" customHeight="1">
      <c r="A16" s="9"/>
      <c r="B16" s="251"/>
      <c r="C16" s="18">
        <v>112003</v>
      </c>
      <c r="D16" s="38" t="s">
        <v>36</v>
      </c>
      <c r="E16" s="50">
        <v>2</v>
      </c>
      <c r="F16" s="18">
        <v>32</v>
      </c>
      <c r="G16" s="18">
        <v>32</v>
      </c>
      <c r="H16" s="18"/>
      <c r="I16" s="18"/>
      <c r="J16" s="18"/>
      <c r="K16" s="18"/>
      <c r="L16" s="18"/>
      <c r="M16" s="18"/>
      <c r="N16" s="18">
        <v>32</v>
      </c>
      <c r="O16" s="18"/>
      <c r="P16" s="18"/>
      <c r="Q16" s="18"/>
      <c r="R16" s="18"/>
      <c r="S16" s="18"/>
      <c r="T16" s="285"/>
      <c r="U16" s="286"/>
      <c r="V16" s="18" t="s">
        <v>37</v>
      </c>
      <c r="W16" s="14"/>
    </row>
    <row r="17" spans="1:23" s="238" customFormat="1" ht="27.75" customHeight="1">
      <c r="A17" s="9"/>
      <c r="B17" s="251"/>
      <c r="C17" s="18">
        <v>112004</v>
      </c>
      <c r="D17" s="38" t="s">
        <v>38</v>
      </c>
      <c r="E17" s="50">
        <v>2</v>
      </c>
      <c r="F17" s="18">
        <v>32</v>
      </c>
      <c r="G17" s="18">
        <v>32</v>
      </c>
      <c r="H17" s="18"/>
      <c r="I17" s="18"/>
      <c r="J17" s="18"/>
      <c r="K17" s="18"/>
      <c r="L17" s="18"/>
      <c r="M17" s="18"/>
      <c r="N17" s="18"/>
      <c r="O17" s="18">
        <v>32</v>
      </c>
      <c r="P17" s="18"/>
      <c r="Q17" s="18"/>
      <c r="R17" s="18"/>
      <c r="S17" s="18"/>
      <c r="T17" s="285"/>
      <c r="U17" s="286"/>
      <c r="V17" s="18" t="s">
        <v>37</v>
      </c>
      <c r="W17" s="14"/>
    </row>
    <row r="18" spans="1:23" s="238" customFormat="1" ht="14.25" customHeight="1">
      <c r="A18" s="9"/>
      <c r="B18" s="251"/>
      <c r="C18" s="18">
        <v>113107</v>
      </c>
      <c r="D18" s="38" t="s">
        <v>39</v>
      </c>
      <c r="E18" s="220">
        <v>1</v>
      </c>
      <c r="F18" s="218">
        <v>36</v>
      </c>
      <c r="G18" s="218">
        <v>32</v>
      </c>
      <c r="H18" s="218"/>
      <c r="I18" s="218"/>
      <c r="J18" s="218">
        <v>4</v>
      </c>
      <c r="K18" s="218">
        <v>36</v>
      </c>
      <c r="L18" s="218"/>
      <c r="M18" s="218"/>
      <c r="N18" s="218"/>
      <c r="O18" s="218"/>
      <c r="P18" s="218"/>
      <c r="Q18" s="218"/>
      <c r="R18" s="218"/>
      <c r="S18" s="218"/>
      <c r="T18" s="281"/>
      <c r="U18" s="282"/>
      <c r="V18" s="18" t="s">
        <v>24</v>
      </c>
      <c r="W18" s="14"/>
    </row>
    <row r="19" spans="1:23" s="238" customFormat="1" ht="14.25" customHeight="1">
      <c r="A19" s="9"/>
      <c r="B19" s="251"/>
      <c r="C19" s="18">
        <v>113108</v>
      </c>
      <c r="D19" s="38" t="s">
        <v>40</v>
      </c>
      <c r="E19" s="220">
        <v>1</v>
      </c>
      <c r="F19" s="218">
        <v>36</v>
      </c>
      <c r="G19" s="218">
        <v>32</v>
      </c>
      <c r="H19" s="218"/>
      <c r="I19" s="218"/>
      <c r="J19" s="218">
        <v>4</v>
      </c>
      <c r="K19" s="218"/>
      <c r="L19" s="218">
        <v>36</v>
      </c>
      <c r="M19" s="218"/>
      <c r="N19" s="218"/>
      <c r="O19" s="218"/>
      <c r="P19" s="218"/>
      <c r="Q19" s="218"/>
      <c r="R19" s="218"/>
      <c r="S19" s="218"/>
      <c r="T19" s="281"/>
      <c r="U19" s="282"/>
      <c r="V19" s="18" t="s">
        <v>24</v>
      </c>
      <c r="W19" s="14"/>
    </row>
    <row r="20" spans="1:23" s="238" customFormat="1" ht="14.25" customHeight="1">
      <c r="A20" s="9"/>
      <c r="B20" s="251"/>
      <c r="C20" s="18">
        <v>113109</v>
      </c>
      <c r="D20" s="38" t="s">
        <v>41</v>
      </c>
      <c r="E20" s="220">
        <v>1</v>
      </c>
      <c r="F20" s="218">
        <v>36</v>
      </c>
      <c r="G20" s="218">
        <v>32</v>
      </c>
      <c r="H20" s="218"/>
      <c r="I20" s="218"/>
      <c r="J20" s="218">
        <v>4</v>
      </c>
      <c r="K20" s="218"/>
      <c r="L20" s="218"/>
      <c r="M20" s="218"/>
      <c r="N20" s="218">
        <v>36</v>
      </c>
      <c r="O20" s="218"/>
      <c r="P20" s="218"/>
      <c r="Q20" s="218"/>
      <c r="R20" s="218"/>
      <c r="S20" s="218"/>
      <c r="T20" s="281"/>
      <c r="U20" s="282"/>
      <c r="V20" s="18" t="s">
        <v>24</v>
      </c>
      <c r="W20" s="14"/>
    </row>
    <row r="21" spans="1:23" s="238" customFormat="1" ht="14.25" customHeight="1">
      <c r="A21" s="9"/>
      <c r="B21" s="251"/>
      <c r="C21" s="18">
        <v>113110</v>
      </c>
      <c r="D21" s="38" t="s">
        <v>42</v>
      </c>
      <c r="E21" s="220">
        <v>1</v>
      </c>
      <c r="F21" s="218">
        <v>36</v>
      </c>
      <c r="G21" s="218">
        <v>32</v>
      </c>
      <c r="H21" s="218"/>
      <c r="I21" s="218"/>
      <c r="J21" s="218">
        <v>4</v>
      </c>
      <c r="K21" s="218"/>
      <c r="L21" s="218"/>
      <c r="M21" s="218"/>
      <c r="N21" s="218"/>
      <c r="O21" s="218">
        <v>36</v>
      </c>
      <c r="P21" s="218"/>
      <c r="Q21" s="218"/>
      <c r="R21" s="218"/>
      <c r="S21" s="218"/>
      <c r="T21" s="218"/>
      <c r="U21" s="287"/>
      <c r="V21" s="18" t="s">
        <v>24</v>
      </c>
      <c r="W21" s="14"/>
    </row>
    <row r="22" spans="1:23" s="238" customFormat="1" ht="14.25" customHeight="1">
      <c r="A22" s="9"/>
      <c r="B22" s="251"/>
      <c r="C22" s="15">
        <v>110380</v>
      </c>
      <c r="D22" s="24" t="s">
        <v>43</v>
      </c>
      <c r="E22" s="17">
        <v>5.5</v>
      </c>
      <c r="F22" s="15">
        <v>88</v>
      </c>
      <c r="G22" s="15">
        <v>88</v>
      </c>
      <c r="H22" s="15"/>
      <c r="I22" s="15"/>
      <c r="J22" s="15"/>
      <c r="K22" s="15">
        <v>88</v>
      </c>
      <c r="L22" s="15"/>
      <c r="M22" s="15"/>
      <c r="N22" s="15"/>
      <c r="O22" s="15"/>
      <c r="P22" s="15"/>
      <c r="Q22" s="15"/>
      <c r="R22" s="15"/>
      <c r="S22" s="15"/>
      <c r="T22" s="263"/>
      <c r="U22" s="286"/>
      <c r="V22" s="18" t="s">
        <v>24</v>
      </c>
      <c r="W22" s="14"/>
    </row>
    <row r="23" spans="1:23" s="238" customFormat="1" ht="14.25" customHeight="1">
      <c r="A23" s="9"/>
      <c r="B23" s="251"/>
      <c r="C23" s="15">
        <v>110381</v>
      </c>
      <c r="D23" s="24" t="s">
        <v>44</v>
      </c>
      <c r="E23" s="17">
        <v>5.5</v>
      </c>
      <c r="F23" s="15">
        <v>88</v>
      </c>
      <c r="G23" s="15">
        <v>88</v>
      </c>
      <c r="H23" s="15"/>
      <c r="I23" s="15"/>
      <c r="J23" s="15"/>
      <c r="K23" s="15"/>
      <c r="L23" s="15">
        <v>88</v>
      </c>
      <c r="M23" s="15"/>
      <c r="N23" s="15"/>
      <c r="O23" s="15"/>
      <c r="P23" s="15"/>
      <c r="Q23" s="15"/>
      <c r="R23" s="15"/>
      <c r="S23" s="15"/>
      <c r="T23" s="15"/>
      <c r="U23" s="288"/>
      <c r="V23" s="18" t="s">
        <v>24</v>
      </c>
      <c r="W23" s="14"/>
    </row>
    <row r="24" spans="1:23" s="238" customFormat="1" ht="15" customHeight="1">
      <c r="A24" s="9"/>
      <c r="B24" s="251"/>
      <c r="C24" s="15">
        <v>110386</v>
      </c>
      <c r="D24" s="24" t="s">
        <v>45</v>
      </c>
      <c r="E24" s="17">
        <v>3.5</v>
      </c>
      <c r="F24" s="15">
        <v>56</v>
      </c>
      <c r="G24" s="15">
        <v>56</v>
      </c>
      <c r="H24" s="15"/>
      <c r="I24" s="15"/>
      <c r="J24" s="15"/>
      <c r="K24" s="15"/>
      <c r="L24" s="15"/>
      <c r="M24" s="15"/>
      <c r="O24" s="15">
        <v>56</v>
      </c>
      <c r="P24" s="15"/>
      <c r="Q24" s="15"/>
      <c r="R24" s="15"/>
      <c r="S24" s="15"/>
      <c r="T24" s="15"/>
      <c r="U24" s="288"/>
      <c r="V24" s="18" t="s">
        <v>24</v>
      </c>
      <c r="W24" s="14"/>
    </row>
    <row r="25" spans="1:23" s="238" customFormat="1" ht="14.25" customHeight="1">
      <c r="A25" s="9"/>
      <c r="B25" s="251"/>
      <c r="C25" s="15">
        <v>110384</v>
      </c>
      <c r="D25" s="24" t="s">
        <v>46</v>
      </c>
      <c r="E25" s="17">
        <v>2.5</v>
      </c>
      <c r="F25" s="15">
        <v>40</v>
      </c>
      <c r="G25" s="15">
        <v>40</v>
      </c>
      <c r="H25" s="15"/>
      <c r="I25" s="15"/>
      <c r="J25" s="15"/>
      <c r="K25" s="15"/>
      <c r="L25" s="15"/>
      <c r="M25" s="15"/>
      <c r="N25" s="15">
        <v>40</v>
      </c>
      <c r="O25" s="15"/>
      <c r="P25" s="15"/>
      <c r="Q25" s="15"/>
      <c r="R25" s="15"/>
      <c r="S25" s="15"/>
      <c r="T25" s="15"/>
      <c r="U25" s="288"/>
      <c r="V25" s="18" t="s">
        <v>24</v>
      </c>
      <c r="W25" s="14"/>
    </row>
    <row r="26" spans="1:23" s="238" customFormat="1" ht="14.25" customHeight="1">
      <c r="A26" s="9"/>
      <c r="B26" s="251"/>
      <c r="C26" s="15">
        <v>110388</v>
      </c>
      <c r="D26" s="24" t="s">
        <v>47</v>
      </c>
      <c r="E26" s="17">
        <v>3</v>
      </c>
      <c r="F26" s="15">
        <v>48</v>
      </c>
      <c r="G26" s="15">
        <v>48</v>
      </c>
      <c r="H26" s="15"/>
      <c r="I26" s="15"/>
      <c r="J26" s="15"/>
      <c r="K26" s="15"/>
      <c r="L26" s="15">
        <v>48</v>
      </c>
      <c r="M26" s="15"/>
      <c r="N26" s="15"/>
      <c r="O26" s="15"/>
      <c r="P26" s="15"/>
      <c r="Q26" s="15"/>
      <c r="R26" s="15"/>
      <c r="S26" s="15"/>
      <c r="T26" s="15"/>
      <c r="U26" s="288"/>
      <c r="V26" s="18" t="s">
        <v>24</v>
      </c>
      <c r="W26" s="14"/>
    </row>
    <row r="27" spans="1:23" s="238" customFormat="1" ht="14.25" customHeight="1">
      <c r="A27" s="9"/>
      <c r="B27" s="251"/>
      <c r="C27" s="15">
        <v>110389</v>
      </c>
      <c r="D27" s="24" t="s">
        <v>48</v>
      </c>
      <c r="E27" s="17">
        <v>3</v>
      </c>
      <c r="F27" s="15">
        <v>48</v>
      </c>
      <c r="G27" s="15">
        <v>48</v>
      </c>
      <c r="H27" s="15"/>
      <c r="I27" s="15"/>
      <c r="J27" s="15"/>
      <c r="K27" s="15"/>
      <c r="L27" s="15"/>
      <c r="M27" s="15"/>
      <c r="N27" s="15">
        <v>48</v>
      </c>
      <c r="O27" s="15"/>
      <c r="P27" s="15"/>
      <c r="Q27" s="15"/>
      <c r="R27" s="15"/>
      <c r="S27" s="15"/>
      <c r="T27" s="15"/>
      <c r="U27" s="288"/>
      <c r="V27" s="18" t="s">
        <v>24</v>
      </c>
      <c r="W27" s="14"/>
    </row>
    <row r="28" spans="1:23" s="238" customFormat="1" ht="14.25" customHeight="1">
      <c r="A28" s="9"/>
      <c r="B28" s="251"/>
      <c r="C28" s="9">
        <v>110393</v>
      </c>
      <c r="D28" s="10" t="s">
        <v>49</v>
      </c>
      <c r="E28" s="11">
        <v>5</v>
      </c>
      <c r="F28" s="12">
        <v>80</v>
      </c>
      <c r="G28" s="12">
        <v>80</v>
      </c>
      <c r="H28" s="12"/>
      <c r="I28" s="12"/>
      <c r="J28" s="12"/>
      <c r="K28" s="12"/>
      <c r="L28" s="12"/>
      <c r="M28" s="12"/>
      <c r="N28" s="12">
        <v>80</v>
      </c>
      <c r="O28" s="12"/>
      <c r="P28" s="12"/>
      <c r="Q28" s="12"/>
      <c r="R28" s="12"/>
      <c r="S28" s="12"/>
      <c r="T28" s="289"/>
      <c r="U28" s="289"/>
      <c r="V28" s="18" t="s">
        <v>24</v>
      </c>
      <c r="W28" s="14"/>
    </row>
    <row r="29" spans="1:23" s="238" customFormat="1" ht="14.25" customHeight="1">
      <c r="A29" s="9"/>
      <c r="B29" s="251"/>
      <c r="C29" s="9">
        <v>110395</v>
      </c>
      <c r="D29" s="10" t="s">
        <v>50</v>
      </c>
      <c r="E29" s="11">
        <v>5</v>
      </c>
      <c r="F29" s="12">
        <v>80</v>
      </c>
      <c r="G29" s="12">
        <v>70</v>
      </c>
      <c r="H29" s="12">
        <v>10</v>
      </c>
      <c r="I29" s="12"/>
      <c r="J29" s="12"/>
      <c r="K29" s="12"/>
      <c r="L29" s="12"/>
      <c r="M29" s="12"/>
      <c r="N29" s="12"/>
      <c r="O29" s="12">
        <v>80</v>
      </c>
      <c r="P29" s="12"/>
      <c r="Q29" s="12"/>
      <c r="R29" s="12"/>
      <c r="S29" s="12"/>
      <c r="T29" s="289"/>
      <c r="U29" s="289"/>
      <c r="V29" s="18" t="s">
        <v>24</v>
      </c>
      <c r="W29" s="14"/>
    </row>
    <row r="30" spans="1:23" s="238" customFormat="1" ht="14.25" customHeight="1">
      <c r="A30" s="9"/>
      <c r="B30" s="251"/>
      <c r="C30" s="15">
        <v>110238</v>
      </c>
      <c r="D30" s="24" t="s">
        <v>51</v>
      </c>
      <c r="E30" s="17">
        <v>3</v>
      </c>
      <c r="F30" s="15">
        <v>48</v>
      </c>
      <c r="G30" s="15">
        <v>44</v>
      </c>
      <c r="H30" s="15"/>
      <c r="I30" s="45"/>
      <c r="J30" s="15">
        <v>4</v>
      </c>
      <c r="K30" s="15">
        <v>48</v>
      </c>
      <c r="L30" s="15"/>
      <c r="M30" s="15"/>
      <c r="N30" s="15"/>
      <c r="O30" s="15"/>
      <c r="P30" s="15"/>
      <c r="Q30" s="15"/>
      <c r="R30" s="15"/>
      <c r="S30" s="15"/>
      <c r="T30" s="15"/>
      <c r="U30" s="288"/>
      <c r="V30" s="18" t="s">
        <v>24</v>
      </c>
      <c r="W30" s="14"/>
    </row>
    <row r="31" spans="1:23" s="238" customFormat="1" ht="21" customHeight="1">
      <c r="A31" s="9"/>
      <c r="B31" s="251"/>
      <c r="C31" s="15">
        <v>110239</v>
      </c>
      <c r="D31" s="24" t="s">
        <v>52</v>
      </c>
      <c r="E31" s="252">
        <v>1.5</v>
      </c>
      <c r="F31" s="81">
        <v>24</v>
      </c>
      <c r="G31" s="81">
        <v>4</v>
      </c>
      <c r="H31" s="81"/>
      <c r="I31" s="81"/>
      <c r="J31" s="81">
        <v>20</v>
      </c>
      <c r="K31" s="81"/>
      <c r="L31" s="81">
        <v>24</v>
      </c>
      <c r="M31" s="81"/>
      <c r="N31" s="274"/>
      <c r="O31" s="274"/>
      <c r="P31" s="274"/>
      <c r="Q31" s="274"/>
      <c r="R31" s="274"/>
      <c r="S31" s="274"/>
      <c r="T31" s="274"/>
      <c r="U31" s="290"/>
      <c r="V31" s="18" t="s">
        <v>24</v>
      </c>
      <c r="W31" s="14"/>
    </row>
    <row r="32" spans="1:23" s="238" customFormat="1" ht="14.25" customHeight="1">
      <c r="A32" s="9"/>
      <c r="B32" s="251"/>
      <c r="C32" s="15">
        <v>110179</v>
      </c>
      <c r="D32" s="24" t="s">
        <v>53</v>
      </c>
      <c r="E32" s="252">
        <v>2.5</v>
      </c>
      <c r="F32" s="81">
        <v>40</v>
      </c>
      <c r="G32" s="81">
        <v>26</v>
      </c>
      <c r="H32" s="81"/>
      <c r="I32" s="81">
        <v>12</v>
      </c>
      <c r="J32" s="81">
        <v>2</v>
      </c>
      <c r="K32" s="81"/>
      <c r="L32" s="81">
        <v>40</v>
      </c>
      <c r="M32" s="81"/>
      <c r="N32" s="81"/>
      <c r="O32" s="81"/>
      <c r="P32" s="81"/>
      <c r="Q32" s="81"/>
      <c r="R32" s="81"/>
      <c r="S32" s="81"/>
      <c r="T32" s="81"/>
      <c r="U32" s="291"/>
      <c r="V32" s="18" t="s">
        <v>24</v>
      </c>
      <c r="W32" s="14"/>
    </row>
    <row r="33" spans="1:23" s="238" customFormat="1" ht="28.5" customHeight="1">
      <c r="A33" s="9"/>
      <c r="B33" s="251"/>
      <c r="C33" s="18">
        <v>107109</v>
      </c>
      <c r="D33" s="38" t="s">
        <v>54</v>
      </c>
      <c r="E33" s="253">
        <v>2.5</v>
      </c>
      <c r="F33" s="254">
        <v>40</v>
      </c>
      <c r="G33" s="254">
        <v>28</v>
      </c>
      <c r="H33" s="254"/>
      <c r="I33" s="254">
        <v>12</v>
      </c>
      <c r="J33" s="254"/>
      <c r="K33" s="254"/>
      <c r="L33" s="254">
        <v>40</v>
      </c>
      <c r="M33" s="254"/>
      <c r="N33" s="254"/>
      <c r="O33" s="254"/>
      <c r="P33" s="254"/>
      <c r="Q33" s="254"/>
      <c r="R33" s="254"/>
      <c r="S33" s="254"/>
      <c r="T33" s="254"/>
      <c r="U33" s="292"/>
      <c r="V33" s="18" t="s">
        <v>24</v>
      </c>
      <c r="W33" s="14"/>
    </row>
    <row r="34" spans="1:23" ht="27" customHeight="1">
      <c r="A34" s="9"/>
      <c r="B34" s="251"/>
      <c r="C34" s="255" t="s">
        <v>55</v>
      </c>
      <c r="D34" s="255"/>
      <c r="E34" s="256">
        <f aca="true" t="shared" si="0" ref="E34:L34">SUM(E5:E33)</f>
        <v>73.5</v>
      </c>
      <c r="F34" s="257">
        <f t="shared" si="0"/>
        <v>1260</v>
      </c>
      <c r="G34" s="257">
        <f t="shared" si="0"/>
        <v>1092</v>
      </c>
      <c r="H34" s="257">
        <f t="shared" si="0"/>
        <v>10</v>
      </c>
      <c r="I34" s="257">
        <f t="shared" si="0"/>
        <v>24</v>
      </c>
      <c r="J34" s="257">
        <f t="shared" si="0"/>
        <v>134</v>
      </c>
      <c r="K34" s="257">
        <f t="shared" si="0"/>
        <v>304</v>
      </c>
      <c r="L34" s="257">
        <f t="shared" si="0"/>
        <v>364</v>
      </c>
      <c r="M34" s="257"/>
      <c r="N34" s="257">
        <f>SUM(N5:N33)</f>
        <v>292</v>
      </c>
      <c r="O34" s="257">
        <f>SUM(O5:O33)</f>
        <v>284</v>
      </c>
      <c r="P34" s="257"/>
      <c r="Q34" s="257">
        <f>SUM(Q5:Q33)</f>
        <v>8</v>
      </c>
      <c r="R34" s="257">
        <f>SUM(R5:R33)</f>
        <v>8</v>
      </c>
      <c r="S34" s="257"/>
      <c r="T34" s="257">
        <f>SUM(T5:T33)</f>
        <v>0</v>
      </c>
      <c r="U34" s="257">
        <f>SUM(U5:U33)</f>
        <v>0</v>
      </c>
      <c r="V34" s="18">
        <f>SUM(V5:V33)</f>
        <v>0</v>
      </c>
      <c r="W34" s="14"/>
    </row>
    <row r="35" spans="1:23" ht="18.75" customHeight="1">
      <c r="A35" s="9"/>
      <c r="B35" s="251"/>
      <c r="C35" s="15">
        <v>110109</v>
      </c>
      <c r="D35" s="38" t="s">
        <v>56</v>
      </c>
      <c r="E35" s="258">
        <v>2</v>
      </c>
      <c r="F35" s="259">
        <v>32</v>
      </c>
      <c r="G35" s="259">
        <v>32</v>
      </c>
      <c r="H35" s="18"/>
      <c r="I35" s="18"/>
      <c r="J35" s="18"/>
      <c r="K35" s="21">
        <v>32</v>
      </c>
      <c r="L35" s="275"/>
      <c r="M35" s="21"/>
      <c r="N35" s="21"/>
      <c r="O35" s="21"/>
      <c r="P35" s="21"/>
      <c r="Q35" s="21"/>
      <c r="R35" s="21"/>
      <c r="S35" s="21"/>
      <c r="T35" s="21"/>
      <c r="U35" s="288"/>
      <c r="V35" s="18" t="s">
        <v>57</v>
      </c>
      <c r="W35" s="14"/>
    </row>
    <row r="36" spans="1:23" ht="14.25" customHeight="1">
      <c r="A36" s="9"/>
      <c r="B36" s="251"/>
      <c r="C36" s="18">
        <v>110045</v>
      </c>
      <c r="D36" s="38" t="s">
        <v>58</v>
      </c>
      <c r="E36" s="260">
        <v>3.5</v>
      </c>
      <c r="F36" s="261">
        <v>56</v>
      </c>
      <c r="G36" s="261">
        <v>56</v>
      </c>
      <c r="H36" s="261"/>
      <c r="I36" s="261"/>
      <c r="J36" s="261"/>
      <c r="K36" s="261"/>
      <c r="L36" s="261"/>
      <c r="M36" s="261"/>
      <c r="N36" s="276"/>
      <c r="O36" s="261">
        <v>56</v>
      </c>
      <c r="P36" s="261"/>
      <c r="Q36" s="18"/>
      <c r="R36" s="293"/>
      <c r="S36" s="293"/>
      <c r="T36" s="293"/>
      <c r="U36" s="291"/>
      <c r="V36" s="18" t="s">
        <v>57</v>
      </c>
      <c r="W36" s="14"/>
    </row>
    <row r="37" spans="1:23" ht="14.25" customHeight="1">
      <c r="A37" s="9"/>
      <c r="B37" s="251"/>
      <c r="C37" s="18">
        <v>106233</v>
      </c>
      <c r="D37" s="38" t="s">
        <v>59</v>
      </c>
      <c r="E37" s="258">
        <v>2</v>
      </c>
      <c r="F37" s="259">
        <v>32</v>
      </c>
      <c r="G37" s="259">
        <v>24</v>
      </c>
      <c r="H37" s="18"/>
      <c r="I37" s="18">
        <v>8</v>
      </c>
      <c r="J37" s="18"/>
      <c r="K37" s="21">
        <v>32</v>
      </c>
      <c r="L37" s="21"/>
      <c r="M37" s="21"/>
      <c r="N37" s="21"/>
      <c r="O37" s="21"/>
      <c r="P37" s="21"/>
      <c r="Q37" s="21"/>
      <c r="R37" s="21"/>
      <c r="S37" s="21"/>
      <c r="T37" s="21"/>
      <c r="U37" s="288"/>
      <c r="V37" s="18" t="s">
        <v>57</v>
      </c>
      <c r="W37" s="14"/>
    </row>
    <row r="38" spans="1:23" ht="14.25" customHeight="1">
      <c r="A38" s="9"/>
      <c r="B38" s="262"/>
      <c r="C38" s="263" t="s">
        <v>60</v>
      </c>
      <c r="D38" s="263"/>
      <c r="E38" s="256">
        <f aca="true" t="shared" si="1" ref="E38:V38">SUM(E16:E37)</f>
        <v>131.5</v>
      </c>
      <c r="F38" s="264">
        <f t="shared" si="1"/>
        <v>2268</v>
      </c>
      <c r="G38" s="264">
        <f t="shared" si="1"/>
        <v>2016</v>
      </c>
      <c r="H38" s="264">
        <f t="shared" si="1"/>
        <v>20</v>
      </c>
      <c r="I38" s="264">
        <f t="shared" si="1"/>
        <v>56</v>
      </c>
      <c r="J38" s="264">
        <f t="shared" si="1"/>
        <v>176</v>
      </c>
      <c r="K38" s="264">
        <f t="shared" si="1"/>
        <v>540</v>
      </c>
      <c r="L38" s="264">
        <f t="shared" si="1"/>
        <v>640</v>
      </c>
      <c r="M38" s="264">
        <f t="shared" si="1"/>
        <v>0</v>
      </c>
      <c r="N38" s="264">
        <f t="shared" si="1"/>
        <v>528</v>
      </c>
      <c r="O38" s="264">
        <f t="shared" si="1"/>
        <v>544</v>
      </c>
      <c r="P38" s="256">
        <f t="shared" si="1"/>
        <v>0</v>
      </c>
      <c r="Q38" s="256">
        <f t="shared" si="1"/>
        <v>8</v>
      </c>
      <c r="R38" s="256">
        <f t="shared" si="1"/>
        <v>8</v>
      </c>
      <c r="S38" s="256">
        <f t="shared" si="1"/>
        <v>0</v>
      </c>
      <c r="T38" s="256">
        <f t="shared" si="1"/>
        <v>0</v>
      </c>
      <c r="U38" s="256">
        <f t="shared" si="1"/>
        <v>0</v>
      </c>
      <c r="V38" s="18">
        <f t="shared" si="1"/>
        <v>0</v>
      </c>
      <c r="W38" s="14"/>
    </row>
    <row r="39" spans="1:23" s="239" customFormat="1" ht="33" customHeight="1">
      <c r="A39" s="9"/>
      <c r="B39" s="136" t="s">
        <v>61</v>
      </c>
      <c r="C39" s="136" t="s">
        <v>62</v>
      </c>
      <c r="D39" s="136"/>
      <c r="E39" s="136"/>
      <c r="F39" s="136"/>
      <c r="G39" s="136"/>
      <c r="H39" s="136"/>
      <c r="I39" s="136"/>
      <c r="J39" s="136"/>
      <c r="K39" s="136"/>
      <c r="L39" s="136"/>
      <c r="M39" s="136"/>
      <c r="N39" s="136"/>
      <c r="O39" s="136"/>
      <c r="P39" s="136"/>
      <c r="Q39" s="136"/>
      <c r="R39" s="136"/>
      <c r="S39" s="136"/>
      <c r="T39" s="136"/>
      <c r="U39" s="136"/>
      <c r="V39" s="18" t="s">
        <v>63</v>
      </c>
      <c r="W39" s="294" t="s">
        <v>64</v>
      </c>
    </row>
    <row r="40" spans="1:23" ht="14.25" customHeight="1">
      <c r="A40" s="138" t="s">
        <v>65</v>
      </c>
      <c r="B40" s="138" t="s">
        <v>66</v>
      </c>
      <c r="C40" s="9">
        <v>107075</v>
      </c>
      <c r="D40" s="16" t="s">
        <v>67</v>
      </c>
      <c r="E40" s="17">
        <v>3</v>
      </c>
      <c r="F40" s="15">
        <v>54</v>
      </c>
      <c r="G40" s="15">
        <v>48</v>
      </c>
      <c r="H40" s="15">
        <v>6</v>
      </c>
      <c r="I40" s="15"/>
      <c r="J40" s="15"/>
      <c r="K40" s="15"/>
      <c r="L40" s="15"/>
      <c r="M40" s="15"/>
      <c r="N40" s="15"/>
      <c r="O40" s="15">
        <v>54</v>
      </c>
      <c r="P40" s="15"/>
      <c r="Q40" s="15"/>
      <c r="R40" s="15"/>
      <c r="S40" s="15"/>
      <c r="T40" s="15"/>
      <c r="U40" s="15"/>
      <c r="V40" s="18" t="s">
        <v>68</v>
      </c>
      <c r="W40" s="295" t="s">
        <v>69</v>
      </c>
    </row>
    <row r="41" spans="1:23" ht="14.25" customHeight="1">
      <c r="A41" s="265"/>
      <c r="B41" s="265"/>
      <c r="C41" s="9">
        <v>107068</v>
      </c>
      <c r="D41" s="16" t="s">
        <v>70</v>
      </c>
      <c r="E41" s="17">
        <v>3</v>
      </c>
      <c r="F41" s="9">
        <v>54</v>
      </c>
      <c r="G41" s="9">
        <v>48</v>
      </c>
      <c r="H41" s="9">
        <v>6</v>
      </c>
      <c r="I41" s="9"/>
      <c r="J41" s="9"/>
      <c r="K41" s="9"/>
      <c r="L41" s="9"/>
      <c r="M41" s="9"/>
      <c r="N41" s="9"/>
      <c r="O41" s="9"/>
      <c r="P41" s="9"/>
      <c r="Q41" s="9">
        <v>54</v>
      </c>
      <c r="R41" s="9"/>
      <c r="S41" s="9"/>
      <c r="T41" s="9"/>
      <c r="U41" s="9"/>
      <c r="V41" s="18" t="s">
        <v>68</v>
      </c>
      <c r="W41" s="296"/>
    </row>
    <row r="42" spans="1:23" ht="14.25" customHeight="1">
      <c r="A42" s="265"/>
      <c r="B42" s="265"/>
      <c r="C42" s="266">
        <v>107126</v>
      </c>
      <c r="D42" s="267" t="s">
        <v>71</v>
      </c>
      <c r="E42" s="17">
        <v>3.5</v>
      </c>
      <c r="F42" s="15">
        <v>56</v>
      </c>
      <c r="G42" s="15">
        <v>56</v>
      </c>
      <c r="H42" s="15"/>
      <c r="I42" s="15"/>
      <c r="J42" s="15"/>
      <c r="K42" s="15"/>
      <c r="L42" s="15"/>
      <c r="M42" s="15"/>
      <c r="N42" s="15"/>
      <c r="O42" s="15">
        <v>56</v>
      </c>
      <c r="P42" s="15"/>
      <c r="Q42" s="15"/>
      <c r="R42" s="15"/>
      <c r="S42" s="15"/>
      <c r="T42" s="15"/>
      <c r="U42" s="15"/>
      <c r="V42" s="18" t="s">
        <v>68</v>
      </c>
      <c r="W42" s="296"/>
    </row>
    <row r="43" spans="1:23" ht="16.5" customHeight="1">
      <c r="A43" s="265"/>
      <c r="B43" s="265"/>
      <c r="C43" s="9">
        <v>107009</v>
      </c>
      <c r="D43" s="24" t="s">
        <v>72</v>
      </c>
      <c r="E43" s="17">
        <v>2</v>
      </c>
      <c r="F43" s="15">
        <v>32</v>
      </c>
      <c r="G43" s="15">
        <v>32</v>
      </c>
      <c r="H43" s="15"/>
      <c r="I43" s="15"/>
      <c r="J43" s="15"/>
      <c r="K43" s="15"/>
      <c r="L43" s="15"/>
      <c r="M43" s="15"/>
      <c r="N43" s="15"/>
      <c r="O43" s="15"/>
      <c r="P43" s="15"/>
      <c r="Q43" s="15">
        <v>32</v>
      </c>
      <c r="R43" s="15"/>
      <c r="S43" s="15"/>
      <c r="T43" s="15"/>
      <c r="U43" s="15"/>
      <c r="V43" s="18" t="s">
        <v>68</v>
      </c>
      <c r="W43" s="296"/>
    </row>
    <row r="44" spans="1:23" ht="17.25" customHeight="1">
      <c r="A44" s="265"/>
      <c r="B44" s="265"/>
      <c r="C44" s="9">
        <v>107056</v>
      </c>
      <c r="D44" s="16" t="s">
        <v>73</v>
      </c>
      <c r="E44" s="17">
        <v>2.5</v>
      </c>
      <c r="F44" s="15">
        <v>44</v>
      </c>
      <c r="G44" s="15">
        <v>40</v>
      </c>
      <c r="H44" s="15">
        <v>4</v>
      </c>
      <c r="I44" s="15"/>
      <c r="J44" s="15"/>
      <c r="K44" s="15"/>
      <c r="L44" s="15"/>
      <c r="M44" s="15"/>
      <c r="N44" s="15"/>
      <c r="O44" s="15">
        <v>44</v>
      </c>
      <c r="P44" s="21"/>
      <c r="Q44" s="21"/>
      <c r="R44" s="21"/>
      <c r="S44" s="21"/>
      <c r="T44" s="21"/>
      <c r="U44" s="21"/>
      <c r="V44" s="18" t="s">
        <v>68</v>
      </c>
      <c r="W44" s="296"/>
    </row>
    <row r="45" spans="1:23" ht="14.25" customHeight="1">
      <c r="A45" s="265"/>
      <c r="B45" s="265"/>
      <c r="C45" s="44">
        <v>107263</v>
      </c>
      <c r="D45" s="46" t="s">
        <v>74</v>
      </c>
      <c r="E45" s="17">
        <v>2.5</v>
      </c>
      <c r="F45" s="21">
        <v>48</v>
      </c>
      <c r="G45" s="21">
        <v>44</v>
      </c>
      <c r="H45" s="21">
        <v>4</v>
      </c>
      <c r="I45" s="21"/>
      <c r="J45" s="21"/>
      <c r="K45" s="21"/>
      <c r="L45" s="21"/>
      <c r="M45" s="21"/>
      <c r="N45" s="21"/>
      <c r="O45" s="21"/>
      <c r="P45" s="21"/>
      <c r="Q45" s="21">
        <v>48</v>
      </c>
      <c r="R45" s="21"/>
      <c r="S45" s="21"/>
      <c r="T45" s="21"/>
      <c r="U45" s="21"/>
      <c r="V45" s="18" t="s">
        <v>68</v>
      </c>
      <c r="W45" s="296"/>
    </row>
    <row r="46" spans="1:23" s="240" customFormat="1" ht="14.25" customHeight="1">
      <c r="A46" s="265"/>
      <c r="B46" s="139"/>
      <c r="C46" s="268" t="s">
        <v>75</v>
      </c>
      <c r="D46" s="269"/>
      <c r="E46" s="256">
        <f>SUM(E40:E45)</f>
        <v>16.5</v>
      </c>
      <c r="F46" s="270">
        <f aca="true" t="shared" si="2" ref="F46:U46">SUM(F40:F45)</f>
        <v>288</v>
      </c>
      <c r="G46" s="270">
        <f t="shared" si="2"/>
        <v>268</v>
      </c>
      <c r="H46" s="270">
        <f t="shared" si="2"/>
        <v>20</v>
      </c>
      <c r="I46" s="270">
        <f t="shared" si="2"/>
        <v>0</v>
      </c>
      <c r="J46" s="270">
        <f t="shared" si="2"/>
        <v>0</v>
      </c>
      <c r="K46" s="270">
        <f t="shared" si="2"/>
        <v>0</v>
      </c>
      <c r="L46" s="270">
        <f t="shared" si="2"/>
        <v>0</v>
      </c>
      <c r="M46" s="270">
        <f t="shared" si="2"/>
        <v>0</v>
      </c>
      <c r="N46" s="270">
        <f t="shared" si="2"/>
        <v>0</v>
      </c>
      <c r="O46" s="270">
        <f t="shared" si="2"/>
        <v>154</v>
      </c>
      <c r="P46" s="270">
        <f t="shared" si="2"/>
        <v>0</v>
      </c>
      <c r="Q46" s="270">
        <f t="shared" si="2"/>
        <v>134</v>
      </c>
      <c r="R46" s="256">
        <f t="shared" si="2"/>
        <v>0</v>
      </c>
      <c r="S46" s="256">
        <f t="shared" si="2"/>
        <v>0</v>
      </c>
      <c r="T46" s="256">
        <f t="shared" si="2"/>
        <v>0</v>
      </c>
      <c r="U46" s="256">
        <f t="shared" si="2"/>
        <v>0</v>
      </c>
      <c r="V46" s="18"/>
      <c r="W46" s="296"/>
    </row>
    <row r="47" spans="1:23" ht="14.25" customHeight="1">
      <c r="A47" s="265"/>
      <c r="B47" s="265" t="s">
        <v>66</v>
      </c>
      <c r="C47" s="9">
        <v>107284</v>
      </c>
      <c r="D47" s="16" t="s">
        <v>76</v>
      </c>
      <c r="E47" s="17">
        <v>2</v>
      </c>
      <c r="F47" s="15">
        <v>32</v>
      </c>
      <c r="G47" s="15">
        <v>32</v>
      </c>
      <c r="H47" s="15"/>
      <c r="I47" s="15"/>
      <c r="J47" s="15"/>
      <c r="K47" s="15"/>
      <c r="L47" s="15"/>
      <c r="M47" s="15"/>
      <c r="N47" s="15"/>
      <c r="O47" s="15"/>
      <c r="P47" s="15"/>
      <c r="Q47" s="15"/>
      <c r="R47" s="15">
        <v>32</v>
      </c>
      <c r="S47" s="15"/>
      <c r="T47" s="15"/>
      <c r="U47" s="15"/>
      <c r="V47" s="18" t="s">
        <v>77</v>
      </c>
      <c r="W47" s="296"/>
    </row>
    <row r="48" spans="1:23" ht="15" customHeight="1">
      <c r="A48" s="265"/>
      <c r="B48" s="265"/>
      <c r="C48" s="9">
        <v>107265</v>
      </c>
      <c r="D48" s="24" t="s">
        <v>78</v>
      </c>
      <c r="E48" s="17">
        <v>2</v>
      </c>
      <c r="F48" s="15">
        <v>32</v>
      </c>
      <c r="G48" s="15">
        <v>28</v>
      </c>
      <c r="H48" s="15">
        <v>4</v>
      </c>
      <c r="I48" s="15"/>
      <c r="J48" s="15"/>
      <c r="K48" s="15"/>
      <c r="L48" s="15"/>
      <c r="M48" s="15"/>
      <c r="N48" s="15"/>
      <c r="O48" s="15"/>
      <c r="P48" s="15"/>
      <c r="Q48" s="15"/>
      <c r="R48" s="15">
        <v>32</v>
      </c>
      <c r="S48" s="15"/>
      <c r="T48" s="15"/>
      <c r="U48" s="15"/>
      <c r="V48" s="18" t="s">
        <v>77</v>
      </c>
      <c r="W48" s="296"/>
    </row>
    <row r="49" spans="1:23" ht="15" customHeight="1">
      <c r="A49" s="265"/>
      <c r="B49" s="265"/>
      <c r="C49" s="9">
        <v>107058</v>
      </c>
      <c r="D49" s="16" t="s">
        <v>79</v>
      </c>
      <c r="E49" s="17">
        <v>2</v>
      </c>
      <c r="F49" s="15">
        <v>36</v>
      </c>
      <c r="G49" s="15">
        <v>32</v>
      </c>
      <c r="H49" s="15">
        <v>4</v>
      </c>
      <c r="I49" s="15"/>
      <c r="J49" s="15"/>
      <c r="K49" s="15"/>
      <c r="L49" s="15"/>
      <c r="M49" s="15"/>
      <c r="N49" s="15"/>
      <c r="O49" s="15"/>
      <c r="P49" s="15"/>
      <c r="Q49" s="15">
        <v>32</v>
      </c>
      <c r="R49" s="15"/>
      <c r="S49" s="15"/>
      <c r="T49" s="15"/>
      <c r="U49" s="15"/>
      <c r="V49" s="18" t="s">
        <v>77</v>
      </c>
      <c r="W49" s="296"/>
    </row>
    <row r="50" spans="1:23" ht="15" customHeight="1">
      <c r="A50" s="265"/>
      <c r="B50" s="265"/>
      <c r="C50" s="9">
        <v>107270</v>
      </c>
      <c r="D50" s="24" t="s">
        <v>80</v>
      </c>
      <c r="E50" s="17">
        <v>2</v>
      </c>
      <c r="F50" s="15">
        <v>32</v>
      </c>
      <c r="G50" s="15">
        <v>28</v>
      </c>
      <c r="H50" s="15">
        <v>4</v>
      </c>
      <c r="I50" s="15"/>
      <c r="J50" s="15"/>
      <c r="K50" s="15"/>
      <c r="L50" s="15"/>
      <c r="M50" s="15"/>
      <c r="N50" s="15"/>
      <c r="O50" s="277"/>
      <c r="P50" s="15"/>
      <c r="Q50" s="15">
        <v>32</v>
      </c>
      <c r="R50" s="15"/>
      <c r="S50" s="15"/>
      <c r="T50" s="15"/>
      <c r="U50" s="15"/>
      <c r="V50" s="18" t="s">
        <v>77</v>
      </c>
      <c r="W50" s="296"/>
    </row>
    <row r="51" spans="1:23" ht="14.25" customHeight="1">
      <c r="A51" s="265"/>
      <c r="B51" s="265"/>
      <c r="C51" s="9">
        <v>107022</v>
      </c>
      <c r="D51" s="24" t="s">
        <v>81</v>
      </c>
      <c r="E51" s="17">
        <v>2.5</v>
      </c>
      <c r="F51" s="15">
        <v>48</v>
      </c>
      <c r="G51" s="15">
        <v>42</v>
      </c>
      <c r="H51" s="15">
        <v>6</v>
      </c>
      <c r="I51" s="15"/>
      <c r="J51" s="15"/>
      <c r="K51" s="15"/>
      <c r="L51" s="15"/>
      <c r="M51" s="15"/>
      <c r="N51" s="15"/>
      <c r="O51" s="15"/>
      <c r="P51" s="15"/>
      <c r="Q51" s="15"/>
      <c r="R51" s="15">
        <v>48</v>
      </c>
      <c r="S51" s="15"/>
      <c r="T51" s="15"/>
      <c r="U51" s="15"/>
      <c r="V51" s="18" t="s">
        <v>77</v>
      </c>
      <c r="W51" s="296"/>
    </row>
    <row r="52" spans="1:23" ht="15" customHeight="1">
      <c r="A52" s="265"/>
      <c r="B52" s="265"/>
      <c r="C52" s="18">
        <v>107312</v>
      </c>
      <c r="D52" s="38" t="s">
        <v>82</v>
      </c>
      <c r="E52" s="17">
        <v>2</v>
      </c>
      <c r="F52" s="18">
        <v>32</v>
      </c>
      <c r="G52" s="18">
        <v>16</v>
      </c>
      <c r="H52" s="271"/>
      <c r="I52" s="18">
        <v>16</v>
      </c>
      <c r="J52" s="18"/>
      <c r="K52" s="21"/>
      <c r="L52" s="21"/>
      <c r="M52" s="15"/>
      <c r="N52" s="15"/>
      <c r="O52" s="15"/>
      <c r="P52" s="21"/>
      <c r="Q52" s="21">
        <v>32</v>
      </c>
      <c r="R52" s="21"/>
      <c r="S52" s="21"/>
      <c r="T52" s="21"/>
      <c r="U52" s="18"/>
      <c r="V52" s="18" t="s">
        <v>77</v>
      </c>
      <c r="W52" s="296"/>
    </row>
    <row r="53" spans="1:23" ht="15" customHeight="1">
      <c r="A53" s="265"/>
      <c r="B53" s="265"/>
      <c r="C53" s="317" t="s">
        <v>83</v>
      </c>
      <c r="D53" s="38" t="s">
        <v>84</v>
      </c>
      <c r="E53" s="17">
        <v>1.5</v>
      </c>
      <c r="F53" s="18">
        <v>24</v>
      </c>
      <c r="G53" s="18">
        <v>24</v>
      </c>
      <c r="H53" s="18"/>
      <c r="I53" s="18"/>
      <c r="J53" s="18"/>
      <c r="K53" s="21">
        <v>24</v>
      </c>
      <c r="L53" s="21"/>
      <c r="M53" s="21"/>
      <c r="N53" s="21"/>
      <c r="O53" s="21"/>
      <c r="P53" s="21"/>
      <c r="Q53" s="21"/>
      <c r="R53" s="21"/>
      <c r="S53" s="21"/>
      <c r="T53" s="297"/>
      <c r="U53" s="18"/>
      <c r="V53" s="18" t="s">
        <v>77</v>
      </c>
      <c r="W53" s="296"/>
    </row>
    <row r="54" spans="1:23" ht="14.25" customHeight="1">
      <c r="A54" s="265"/>
      <c r="B54" s="265"/>
      <c r="C54" s="44">
        <v>107317</v>
      </c>
      <c r="D54" s="46" t="s">
        <v>85</v>
      </c>
      <c r="E54" s="17">
        <v>0.5</v>
      </c>
      <c r="F54" s="15">
        <v>8</v>
      </c>
      <c r="G54" s="15">
        <v>2</v>
      </c>
      <c r="H54" s="15"/>
      <c r="I54" s="15">
        <v>6</v>
      </c>
      <c r="J54" s="15"/>
      <c r="K54" s="15"/>
      <c r="L54" s="15"/>
      <c r="M54" s="15"/>
      <c r="N54" s="15"/>
      <c r="O54" s="15"/>
      <c r="P54" s="21"/>
      <c r="Q54" s="21"/>
      <c r="R54" s="21"/>
      <c r="S54" s="21">
        <v>8</v>
      </c>
      <c r="T54" s="21"/>
      <c r="U54" s="21"/>
      <c r="V54" s="18" t="s">
        <v>77</v>
      </c>
      <c r="W54" s="296"/>
    </row>
    <row r="55" spans="1:23" ht="24" customHeight="1">
      <c r="A55" s="265"/>
      <c r="B55" s="265"/>
      <c r="C55" s="15">
        <v>107316</v>
      </c>
      <c r="D55" s="24" t="s">
        <v>86</v>
      </c>
      <c r="E55" s="17">
        <v>1.5</v>
      </c>
      <c r="F55" s="15">
        <v>24</v>
      </c>
      <c r="G55" s="15">
        <v>24</v>
      </c>
      <c r="H55" s="15"/>
      <c r="I55" s="15"/>
      <c r="J55" s="15"/>
      <c r="K55" s="15"/>
      <c r="L55" s="15"/>
      <c r="M55" s="15"/>
      <c r="N55" s="15"/>
      <c r="O55" s="15"/>
      <c r="P55" s="15"/>
      <c r="Q55" s="15">
        <v>24</v>
      </c>
      <c r="R55" s="15"/>
      <c r="S55" s="15"/>
      <c r="T55" s="15"/>
      <c r="U55" s="15"/>
      <c r="V55" s="18" t="s">
        <v>77</v>
      </c>
      <c r="W55" s="296"/>
    </row>
    <row r="56" spans="1:23" ht="15" customHeight="1">
      <c r="A56" s="265"/>
      <c r="B56" s="265"/>
      <c r="C56" s="9">
        <v>107012</v>
      </c>
      <c r="D56" s="24" t="s">
        <v>87</v>
      </c>
      <c r="E56" s="17">
        <v>2</v>
      </c>
      <c r="F56" s="15">
        <v>32</v>
      </c>
      <c r="G56" s="15">
        <v>20</v>
      </c>
      <c r="H56" s="15"/>
      <c r="I56" s="15">
        <v>12</v>
      </c>
      <c r="J56" s="15"/>
      <c r="K56" s="15"/>
      <c r="L56" s="15"/>
      <c r="M56" s="15"/>
      <c r="N56" s="15"/>
      <c r="O56" s="15">
        <v>32</v>
      </c>
      <c r="P56" s="15"/>
      <c r="Q56" s="277"/>
      <c r="R56" s="15"/>
      <c r="S56" s="15"/>
      <c r="T56" s="15"/>
      <c r="U56" s="15"/>
      <c r="V56" s="18" t="s">
        <v>77</v>
      </c>
      <c r="W56" s="296"/>
    </row>
    <row r="57" spans="1:23" ht="15" customHeight="1">
      <c r="A57" s="265"/>
      <c r="B57" s="265"/>
      <c r="C57" s="9">
        <v>107276</v>
      </c>
      <c r="D57" s="24" t="s">
        <v>88</v>
      </c>
      <c r="E57" s="17">
        <v>2</v>
      </c>
      <c r="F57" s="15">
        <v>32</v>
      </c>
      <c r="G57" s="15">
        <v>32</v>
      </c>
      <c r="H57" s="15"/>
      <c r="I57" s="15"/>
      <c r="J57" s="15"/>
      <c r="K57" s="15"/>
      <c r="L57" s="15"/>
      <c r="M57" s="15"/>
      <c r="N57" s="15"/>
      <c r="O57" s="15"/>
      <c r="P57" s="15"/>
      <c r="Q57" s="15"/>
      <c r="R57" s="15">
        <v>32</v>
      </c>
      <c r="S57" s="15"/>
      <c r="T57" s="15"/>
      <c r="U57" s="15"/>
      <c r="V57" s="18" t="s">
        <v>77</v>
      </c>
      <c r="W57" s="296"/>
    </row>
    <row r="58" spans="1:23" ht="15.75" customHeight="1">
      <c r="A58" s="265"/>
      <c r="B58" s="265"/>
      <c r="C58" s="15">
        <v>107273</v>
      </c>
      <c r="D58" s="24" t="s">
        <v>89</v>
      </c>
      <c r="E58" s="17">
        <v>2.5</v>
      </c>
      <c r="F58" s="15">
        <v>40</v>
      </c>
      <c r="G58" s="15">
        <v>36</v>
      </c>
      <c r="H58" s="15">
        <v>4</v>
      </c>
      <c r="I58" s="15"/>
      <c r="J58" s="15"/>
      <c r="K58" s="15"/>
      <c r="L58" s="15"/>
      <c r="M58" s="15"/>
      <c r="N58" s="15"/>
      <c r="O58" s="15"/>
      <c r="P58" s="15"/>
      <c r="Q58" s="15">
        <v>40</v>
      </c>
      <c r="R58" s="15"/>
      <c r="S58" s="15"/>
      <c r="T58" s="15"/>
      <c r="U58" s="15"/>
      <c r="V58" s="18" t="s">
        <v>77</v>
      </c>
      <c r="W58" s="296"/>
    </row>
    <row r="59" spans="1:23" ht="13.5" customHeight="1">
      <c r="A59" s="265"/>
      <c r="B59" s="265"/>
      <c r="C59" s="318" t="s">
        <v>90</v>
      </c>
      <c r="D59" s="24" t="s">
        <v>91</v>
      </c>
      <c r="E59" s="17">
        <v>2</v>
      </c>
      <c r="F59" s="15">
        <v>32</v>
      </c>
      <c r="G59" s="15">
        <v>32</v>
      </c>
      <c r="H59" s="15"/>
      <c r="I59" s="15"/>
      <c r="J59" s="15"/>
      <c r="K59" s="15"/>
      <c r="L59" s="15"/>
      <c r="M59" s="15"/>
      <c r="N59" s="15"/>
      <c r="O59" s="15"/>
      <c r="P59" s="15"/>
      <c r="Q59" s="15">
        <v>32</v>
      </c>
      <c r="R59" s="15"/>
      <c r="S59" s="15"/>
      <c r="T59" s="15"/>
      <c r="U59" s="15"/>
      <c r="V59" s="18" t="s">
        <v>77</v>
      </c>
      <c r="W59" s="296"/>
    </row>
    <row r="60" spans="1:23" s="240" customFormat="1" ht="15.75" customHeight="1">
      <c r="A60" s="265"/>
      <c r="B60" s="265"/>
      <c r="C60" s="319" t="s">
        <v>92</v>
      </c>
      <c r="D60" s="37" t="s">
        <v>93</v>
      </c>
      <c r="E60" s="17">
        <v>2</v>
      </c>
      <c r="F60" s="15">
        <v>32</v>
      </c>
      <c r="G60" s="15">
        <v>32</v>
      </c>
      <c r="H60" s="15"/>
      <c r="I60" s="15"/>
      <c r="J60" s="15"/>
      <c r="K60" s="15"/>
      <c r="L60" s="15"/>
      <c r="M60" s="15"/>
      <c r="N60" s="15"/>
      <c r="O60" s="15"/>
      <c r="P60" s="15"/>
      <c r="Q60" s="15">
        <v>32</v>
      </c>
      <c r="R60" s="15"/>
      <c r="S60" s="15"/>
      <c r="T60" s="15"/>
      <c r="U60" s="15"/>
      <c r="V60" s="18" t="s">
        <v>77</v>
      </c>
      <c r="W60" s="296"/>
    </row>
    <row r="61" spans="1:23" ht="16.5" customHeight="1">
      <c r="A61" s="265"/>
      <c r="B61" s="265"/>
      <c r="C61" s="319" t="s">
        <v>94</v>
      </c>
      <c r="D61" s="24" t="s">
        <v>95</v>
      </c>
      <c r="E61" s="17">
        <v>1.5</v>
      </c>
      <c r="F61" s="15">
        <v>24</v>
      </c>
      <c r="G61" s="15">
        <v>24</v>
      </c>
      <c r="H61" s="15"/>
      <c r="I61" s="15"/>
      <c r="J61" s="15"/>
      <c r="K61" s="15"/>
      <c r="L61" s="15"/>
      <c r="M61" s="15"/>
      <c r="N61" s="15"/>
      <c r="O61" s="15"/>
      <c r="P61" s="15"/>
      <c r="Q61" s="15"/>
      <c r="R61" s="15">
        <v>24</v>
      </c>
      <c r="S61" s="15"/>
      <c r="T61" s="15"/>
      <c r="U61" s="15"/>
      <c r="V61" s="18" t="s">
        <v>77</v>
      </c>
      <c r="W61" s="296"/>
    </row>
    <row r="62" spans="1:23" ht="15" customHeight="1">
      <c r="A62" s="265"/>
      <c r="B62" s="139"/>
      <c r="C62" s="9">
        <v>107188</v>
      </c>
      <c r="D62" s="24" t="s">
        <v>96</v>
      </c>
      <c r="E62" s="17">
        <v>1</v>
      </c>
      <c r="F62" s="15">
        <v>16</v>
      </c>
      <c r="G62" s="15">
        <v>16</v>
      </c>
      <c r="H62" s="15"/>
      <c r="I62" s="15"/>
      <c r="J62" s="15"/>
      <c r="K62" s="15"/>
      <c r="L62" s="15"/>
      <c r="M62" s="15"/>
      <c r="N62" s="15"/>
      <c r="O62" s="15"/>
      <c r="P62" s="15"/>
      <c r="Q62" s="15"/>
      <c r="R62" s="15">
        <v>16</v>
      </c>
      <c r="S62" s="15"/>
      <c r="T62" s="15"/>
      <c r="U62" s="15"/>
      <c r="V62" s="18" t="s">
        <v>77</v>
      </c>
      <c r="W62" s="298" t="s">
        <v>97</v>
      </c>
    </row>
    <row r="63" spans="1:23" s="241" customFormat="1" ht="14.25" customHeight="1">
      <c r="A63" s="265"/>
      <c r="B63" s="265" t="s">
        <v>98</v>
      </c>
      <c r="C63" s="272" t="s">
        <v>75</v>
      </c>
      <c r="D63" s="269"/>
      <c r="E63" s="256">
        <f>SUM(E47:E62)</f>
        <v>29</v>
      </c>
      <c r="F63" s="263">
        <f aca="true" t="shared" si="3" ref="F63:V63">SUM(F47:F62)</f>
        <v>476</v>
      </c>
      <c r="G63" s="263">
        <f t="shared" si="3"/>
        <v>420</v>
      </c>
      <c r="H63" s="263">
        <f t="shared" si="3"/>
        <v>22</v>
      </c>
      <c r="I63" s="263">
        <f t="shared" si="3"/>
        <v>34</v>
      </c>
      <c r="J63" s="263">
        <f t="shared" si="3"/>
        <v>0</v>
      </c>
      <c r="K63" s="263">
        <f t="shared" si="3"/>
        <v>24</v>
      </c>
      <c r="L63" s="263">
        <f t="shared" si="3"/>
        <v>0</v>
      </c>
      <c r="M63" s="263">
        <f t="shared" si="3"/>
        <v>0</v>
      </c>
      <c r="N63" s="263">
        <f t="shared" si="3"/>
        <v>0</v>
      </c>
      <c r="O63" s="263">
        <f t="shared" si="3"/>
        <v>32</v>
      </c>
      <c r="P63" s="263">
        <f t="shared" si="3"/>
        <v>0</v>
      </c>
      <c r="Q63" s="263">
        <f t="shared" si="3"/>
        <v>224</v>
      </c>
      <c r="R63" s="263">
        <f t="shared" si="3"/>
        <v>184</v>
      </c>
      <c r="S63" s="263">
        <f t="shared" si="3"/>
        <v>8</v>
      </c>
      <c r="T63" s="256">
        <f t="shared" si="3"/>
        <v>0</v>
      </c>
      <c r="U63" s="256">
        <f t="shared" si="3"/>
        <v>0</v>
      </c>
      <c r="V63" s="18">
        <f t="shared" si="3"/>
        <v>0</v>
      </c>
      <c r="W63" s="55"/>
    </row>
    <row r="64" spans="1:23" ht="15" customHeight="1">
      <c r="A64" s="265"/>
      <c r="B64" s="265"/>
      <c r="C64" s="9">
        <v>107264</v>
      </c>
      <c r="D64" s="24" t="s">
        <v>99</v>
      </c>
      <c r="E64" s="17">
        <v>2.5</v>
      </c>
      <c r="F64" s="15">
        <v>48</v>
      </c>
      <c r="G64" s="15">
        <v>44</v>
      </c>
      <c r="H64" s="15">
        <v>4</v>
      </c>
      <c r="I64" s="15"/>
      <c r="J64" s="15"/>
      <c r="K64" s="15"/>
      <c r="L64" s="15"/>
      <c r="M64" s="15"/>
      <c r="N64" s="15"/>
      <c r="O64" s="15"/>
      <c r="P64" s="15"/>
      <c r="Q64" s="15"/>
      <c r="R64" s="15">
        <v>48</v>
      </c>
      <c r="S64" s="15"/>
      <c r="T64" s="15"/>
      <c r="U64" s="15"/>
      <c r="V64" s="18" t="s">
        <v>100</v>
      </c>
      <c r="W64" s="55"/>
    </row>
    <row r="65" spans="1:23" ht="15" customHeight="1">
      <c r="A65" s="265"/>
      <c r="B65" s="265"/>
      <c r="C65" s="9">
        <v>107278</v>
      </c>
      <c r="D65" s="16" t="s">
        <v>101</v>
      </c>
      <c r="E65" s="17">
        <v>2</v>
      </c>
      <c r="F65" s="15">
        <v>32</v>
      </c>
      <c r="G65" s="15">
        <v>26</v>
      </c>
      <c r="H65" s="15">
        <v>6</v>
      </c>
      <c r="I65" s="15"/>
      <c r="J65" s="15"/>
      <c r="K65" s="15"/>
      <c r="L65" s="15"/>
      <c r="M65" s="15"/>
      <c r="N65" s="15"/>
      <c r="O65" s="15"/>
      <c r="P65" s="15"/>
      <c r="Q65" s="15"/>
      <c r="R65" s="15">
        <v>32</v>
      </c>
      <c r="S65" s="256"/>
      <c r="T65" s="256"/>
      <c r="U65" s="15"/>
      <c r="V65" s="18" t="s">
        <v>102</v>
      </c>
      <c r="W65" s="55"/>
    </row>
    <row r="66" spans="1:23" s="242" customFormat="1" ht="15" customHeight="1">
      <c r="A66" s="265"/>
      <c r="B66" s="265"/>
      <c r="C66" s="9">
        <v>107271</v>
      </c>
      <c r="D66" s="24" t="s">
        <v>103</v>
      </c>
      <c r="E66" s="17">
        <v>2.5</v>
      </c>
      <c r="F66" s="15">
        <v>48</v>
      </c>
      <c r="G66" s="15">
        <v>32</v>
      </c>
      <c r="H66" s="15"/>
      <c r="I66" s="15">
        <v>16</v>
      </c>
      <c r="J66" s="15"/>
      <c r="K66" s="15"/>
      <c r="L66" s="15"/>
      <c r="M66" s="15"/>
      <c r="N66" s="15"/>
      <c r="O66" s="15"/>
      <c r="P66" s="15"/>
      <c r="Q66" s="9"/>
      <c r="R66" s="15"/>
      <c r="S66" s="15"/>
      <c r="T66" s="15">
        <v>48</v>
      </c>
      <c r="U66" s="15"/>
      <c r="V66" s="18" t="s">
        <v>100</v>
      </c>
      <c r="W66" s="55"/>
    </row>
    <row r="67" spans="1:23" ht="15" customHeight="1">
      <c r="A67" s="265"/>
      <c r="B67" s="265"/>
      <c r="C67" s="272" t="s">
        <v>75</v>
      </c>
      <c r="D67" s="269"/>
      <c r="E67" s="256">
        <f>SUM(E64:E66)</f>
        <v>7</v>
      </c>
      <c r="F67" s="263">
        <f aca="true" t="shared" si="4" ref="F67:U67">SUM(F64:F66)</f>
        <v>128</v>
      </c>
      <c r="G67" s="263">
        <f t="shared" si="4"/>
        <v>102</v>
      </c>
      <c r="H67" s="263">
        <f t="shared" si="4"/>
        <v>10</v>
      </c>
      <c r="I67" s="263">
        <f t="shared" si="4"/>
        <v>16</v>
      </c>
      <c r="J67" s="263">
        <f t="shared" si="4"/>
        <v>0</v>
      </c>
      <c r="K67" s="263">
        <f t="shared" si="4"/>
        <v>0</v>
      </c>
      <c r="L67" s="263">
        <f t="shared" si="4"/>
        <v>0</v>
      </c>
      <c r="M67" s="263">
        <f t="shared" si="4"/>
        <v>0</v>
      </c>
      <c r="N67" s="263">
        <f t="shared" si="4"/>
        <v>0</v>
      </c>
      <c r="O67" s="263">
        <f t="shared" si="4"/>
        <v>0</v>
      </c>
      <c r="P67" s="263">
        <f t="shared" si="4"/>
        <v>0</v>
      </c>
      <c r="Q67" s="263">
        <f t="shared" si="4"/>
        <v>0</v>
      </c>
      <c r="R67" s="263">
        <f t="shared" si="4"/>
        <v>80</v>
      </c>
      <c r="S67" s="263">
        <f t="shared" si="4"/>
        <v>0</v>
      </c>
      <c r="T67" s="263">
        <f t="shared" si="4"/>
        <v>48</v>
      </c>
      <c r="U67" s="256">
        <f t="shared" si="4"/>
        <v>0</v>
      </c>
      <c r="V67" s="18"/>
      <c r="W67" s="55"/>
    </row>
    <row r="68" spans="1:23" ht="22.5" customHeight="1">
      <c r="A68" s="265"/>
      <c r="B68" s="265"/>
      <c r="C68" s="9">
        <v>107277</v>
      </c>
      <c r="D68" s="24" t="s">
        <v>104</v>
      </c>
      <c r="E68" s="17">
        <v>1.5</v>
      </c>
      <c r="F68" s="15">
        <v>24</v>
      </c>
      <c r="G68" s="15">
        <v>20</v>
      </c>
      <c r="H68" s="15">
        <v>4</v>
      </c>
      <c r="I68" s="15"/>
      <c r="J68" s="15"/>
      <c r="K68" s="15"/>
      <c r="L68" s="15"/>
      <c r="M68" s="15"/>
      <c r="N68" s="15"/>
      <c r="O68" s="15"/>
      <c r="P68" s="15"/>
      <c r="Q68" s="15"/>
      <c r="R68" s="15"/>
      <c r="S68" s="15"/>
      <c r="T68" s="15">
        <v>24</v>
      </c>
      <c r="U68" s="15"/>
      <c r="V68" s="18" t="s">
        <v>105</v>
      </c>
      <c r="W68" s="55"/>
    </row>
    <row r="69" spans="1:23" s="241" customFormat="1" ht="22.5" customHeight="1">
      <c r="A69" s="265"/>
      <c r="B69" s="265"/>
      <c r="C69" s="318" t="s">
        <v>106</v>
      </c>
      <c r="D69" s="24" t="s">
        <v>107</v>
      </c>
      <c r="E69" s="17">
        <v>1.5</v>
      </c>
      <c r="F69" s="15">
        <v>24</v>
      </c>
      <c r="G69" s="15">
        <v>20</v>
      </c>
      <c r="H69" s="15">
        <v>4</v>
      </c>
      <c r="I69" s="15"/>
      <c r="J69" s="15"/>
      <c r="K69" s="15"/>
      <c r="L69" s="15"/>
      <c r="M69" s="15"/>
      <c r="N69" s="15"/>
      <c r="O69" s="15"/>
      <c r="P69" s="15"/>
      <c r="Q69" s="15"/>
      <c r="R69" s="15">
        <v>24</v>
      </c>
      <c r="S69" s="15"/>
      <c r="T69" s="15"/>
      <c r="U69" s="15"/>
      <c r="V69" s="18" t="s">
        <v>105</v>
      </c>
      <c r="W69" s="55"/>
    </row>
    <row r="70" spans="1:23" s="241" customFormat="1" ht="13.5" customHeight="1">
      <c r="A70" s="265"/>
      <c r="B70" s="265"/>
      <c r="C70" s="318" t="s">
        <v>108</v>
      </c>
      <c r="D70" s="24" t="s">
        <v>109</v>
      </c>
      <c r="E70" s="17">
        <v>2</v>
      </c>
      <c r="F70" s="15">
        <v>32</v>
      </c>
      <c r="G70" s="15">
        <v>32</v>
      </c>
      <c r="H70" s="15"/>
      <c r="I70" s="15"/>
      <c r="J70" s="15"/>
      <c r="K70" s="15"/>
      <c r="L70" s="15"/>
      <c r="M70" s="15"/>
      <c r="N70" s="15"/>
      <c r="O70" s="15"/>
      <c r="P70" s="15"/>
      <c r="Q70" s="9"/>
      <c r="R70" s="313"/>
      <c r="S70" s="15"/>
      <c r="T70" s="15">
        <v>32</v>
      </c>
      <c r="U70" s="15"/>
      <c r="V70" s="18" t="s">
        <v>105</v>
      </c>
      <c r="W70" s="55"/>
    </row>
    <row r="71" spans="1:23" ht="17.25" customHeight="1">
      <c r="A71" s="265"/>
      <c r="B71" s="265"/>
      <c r="C71" s="318" t="s">
        <v>110</v>
      </c>
      <c r="D71" s="24" t="s">
        <v>111</v>
      </c>
      <c r="E71" s="17">
        <v>2</v>
      </c>
      <c r="F71" s="15">
        <v>32</v>
      </c>
      <c r="G71" s="15">
        <v>22</v>
      </c>
      <c r="H71" s="15"/>
      <c r="I71" s="15">
        <v>10</v>
      </c>
      <c r="J71" s="15"/>
      <c r="K71" s="15"/>
      <c r="L71" s="15"/>
      <c r="M71" s="15"/>
      <c r="N71" s="15"/>
      <c r="O71" s="15"/>
      <c r="P71" s="15"/>
      <c r="Q71" s="9"/>
      <c r="R71" s="15">
        <v>32</v>
      </c>
      <c r="S71" s="15"/>
      <c r="T71" s="15"/>
      <c r="U71" s="15"/>
      <c r="V71" s="18" t="s">
        <v>105</v>
      </c>
      <c r="W71" s="55"/>
    </row>
    <row r="72" spans="1:23" ht="21" customHeight="1">
      <c r="A72" s="265"/>
      <c r="B72" s="265"/>
      <c r="C72" s="9">
        <v>107292</v>
      </c>
      <c r="D72" s="24" t="s">
        <v>112</v>
      </c>
      <c r="E72" s="17">
        <v>2</v>
      </c>
      <c r="F72" s="15">
        <v>32</v>
      </c>
      <c r="G72" s="15">
        <v>32</v>
      </c>
      <c r="H72" s="299"/>
      <c r="I72" s="299"/>
      <c r="J72" s="299"/>
      <c r="K72" s="299"/>
      <c r="L72" s="299"/>
      <c r="M72" s="299"/>
      <c r="N72" s="299"/>
      <c r="O72" s="312"/>
      <c r="P72" s="312"/>
      <c r="Q72" s="299"/>
      <c r="R72" s="15">
        <v>32</v>
      </c>
      <c r="S72" s="15"/>
      <c r="T72" s="15"/>
      <c r="U72" s="15"/>
      <c r="V72" s="18" t="s">
        <v>105</v>
      </c>
      <c r="W72" s="55"/>
    </row>
    <row r="73" spans="1:23" ht="17.25" customHeight="1">
      <c r="A73" s="265"/>
      <c r="B73" s="265"/>
      <c r="C73" s="9">
        <v>107279</v>
      </c>
      <c r="D73" s="24" t="s">
        <v>113</v>
      </c>
      <c r="E73" s="17">
        <v>2</v>
      </c>
      <c r="F73" s="15">
        <v>32</v>
      </c>
      <c r="G73" s="15">
        <v>32</v>
      </c>
      <c r="H73" s="15"/>
      <c r="I73" s="15"/>
      <c r="J73" s="15"/>
      <c r="K73" s="15"/>
      <c r="L73" s="15"/>
      <c r="M73" s="15"/>
      <c r="N73" s="15"/>
      <c r="O73" s="15"/>
      <c r="P73" s="15"/>
      <c r="Q73" s="15"/>
      <c r="R73" s="15"/>
      <c r="S73" s="15"/>
      <c r="T73" s="15">
        <v>32</v>
      </c>
      <c r="U73" s="15"/>
      <c r="V73" s="18" t="s">
        <v>105</v>
      </c>
      <c r="W73" s="55"/>
    </row>
    <row r="74" spans="1:23" ht="24" customHeight="1">
      <c r="A74" s="265"/>
      <c r="B74" s="265"/>
      <c r="C74" s="318" t="s">
        <v>114</v>
      </c>
      <c r="D74" s="16" t="s">
        <v>115</v>
      </c>
      <c r="E74" s="17">
        <v>2</v>
      </c>
      <c r="F74" s="15">
        <v>32</v>
      </c>
      <c r="G74" s="15">
        <v>32</v>
      </c>
      <c r="H74" s="15"/>
      <c r="I74" s="15"/>
      <c r="J74" s="15"/>
      <c r="K74" s="15"/>
      <c r="L74" s="15"/>
      <c r="M74" s="15"/>
      <c r="N74" s="15"/>
      <c r="O74" s="15"/>
      <c r="P74" s="15"/>
      <c r="Q74" s="15"/>
      <c r="R74" s="15">
        <v>32</v>
      </c>
      <c r="S74" s="15"/>
      <c r="T74" s="277"/>
      <c r="U74" s="15"/>
      <c r="V74" s="18" t="s">
        <v>105</v>
      </c>
      <c r="W74" s="55"/>
    </row>
    <row r="75" spans="1:23" ht="16.5" customHeight="1">
      <c r="A75" s="265"/>
      <c r="B75" s="265"/>
      <c r="C75" s="318" t="s">
        <v>116</v>
      </c>
      <c r="D75" s="16" t="s">
        <v>117</v>
      </c>
      <c r="E75" s="17">
        <v>1.5</v>
      </c>
      <c r="F75" s="15">
        <v>24</v>
      </c>
      <c r="G75" s="15">
        <v>24</v>
      </c>
      <c r="H75" s="15"/>
      <c r="I75" s="15"/>
      <c r="J75" s="15"/>
      <c r="K75" s="15"/>
      <c r="L75" s="15"/>
      <c r="M75" s="15"/>
      <c r="N75" s="15"/>
      <c r="O75" s="15"/>
      <c r="P75" s="15"/>
      <c r="Q75" s="15"/>
      <c r="R75" s="15">
        <v>24</v>
      </c>
      <c r="S75" s="15"/>
      <c r="T75" s="15"/>
      <c r="U75" s="15"/>
      <c r="V75" s="18" t="s">
        <v>105</v>
      </c>
      <c r="W75" s="55"/>
    </row>
    <row r="76" spans="1:23" ht="17.25" customHeight="1">
      <c r="A76" s="265"/>
      <c r="B76" s="265"/>
      <c r="C76" s="9">
        <v>107367</v>
      </c>
      <c r="D76" s="24" t="s">
        <v>118</v>
      </c>
      <c r="E76" s="17">
        <v>1.5</v>
      </c>
      <c r="F76" s="15">
        <v>24</v>
      </c>
      <c r="G76" s="15">
        <v>24</v>
      </c>
      <c r="H76" s="15"/>
      <c r="I76" s="15"/>
      <c r="J76" s="15"/>
      <c r="K76" s="15"/>
      <c r="L76" s="15"/>
      <c r="M76" s="15"/>
      <c r="N76" s="15"/>
      <c r="O76" s="15"/>
      <c r="P76" s="15"/>
      <c r="Q76" s="15"/>
      <c r="R76" s="15"/>
      <c r="S76" s="15"/>
      <c r="T76" s="15">
        <v>24</v>
      </c>
      <c r="U76" s="15"/>
      <c r="V76" s="18" t="s">
        <v>105</v>
      </c>
      <c r="W76" s="55"/>
    </row>
    <row r="77" spans="1:23" s="243" customFormat="1" ht="27.75" customHeight="1">
      <c r="A77" s="138" t="s">
        <v>119</v>
      </c>
      <c r="B77" s="138" t="s">
        <v>120</v>
      </c>
      <c r="C77" s="272" t="s">
        <v>75</v>
      </c>
      <c r="D77" s="269"/>
      <c r="E77" s="256">
        <f>SUM(E68:E76)</f>
        <v>16</v>
      </c>
      <c r="F77" s="263">
        <f aca="true" t="shared" si="5" ref="F77:T77">SUM(F68:F76)</f>
        <v>256</v>
      </c>
      <c r="G77" s="263">
        <f t="shared" si="5"/>
        <v>238</v>
      </c>
      <c r="H77" s="263">
        <f t="shared" si="5"/>
        <v>8</v>
      </c>
      <c r="I77" s="263">
        <f t="shared" si="5"/>
        <v>10</v>
      </c>
      <c r="J77" s="263">
        <f t="shared" si="5"/>
        <v>0</v>
      </c>
      <c r="K77" s="263">
        <f t="shared" si="5"/>
        <v>0</v>
      </c>
      <c r="L77" s="263">
        <f t="shared" si="5"/>
        <v>0</v>
      </c>
      <c r="M77" s="263">
        <f t="shared" si="5"/>
        <v>0</v>
      </c>
      <c r="N77" s="263">
        <f t="shared" si="5"/>
        <v>0</v>
      </c>
      <c r="O77" s="263">
        <f t="shared" si="5"/>
        <v>0</v>
      </c>
      <c r="P77" s="263">
        <f t="shared" si="5"/>
        <v>0</v>
      </c>
      <c r="Q77" s="263">
        <f t="shared" si="5"/>
        <v>0</v>
      </c>
      <c r="R77" s="263">
        <f t="shared" si="5"/>
        <v>144</v>
      </c>
      <c r="S77" s="256">
        <f t="shared" si="5"/>
        <v>0</v>
      </c>
      <c r="T77" s="263">
        <f t="shared" si="5"/>
        <v>112</v>
      </c>
      <c r="U77" s="256">
        <f>SUM(U64:U82)</f>
        <v>0</v>
      </c>
      <c r="V77" s="18"/>
      <c r="W77" s="314"/>
    </row>
    <row r="78" spans="1:23" ht="15" customHeight="1">
      <c r="A78" s="265"/>
      <c r="B78" s="265"/>
      <c r="C78" s="300">
        <v>133001</v>
      </c>
      <c r="D78" s="301" t="s">
        <v>121</v>
      </c>
      <c r="E78" s="17">
        <v>1.5</v>
      </c>
      <c r="F78" s="18">
        <v>24</v>
      </c>
      <c r="G78" s="18">
        <v>16</v>
      </c>
      <c r="H78" s="302"/>
      <c r="I78" s="302"/>
      <c r="J78" s="18">
        <v>8</v>
      </c>
      <c r="K78" s="18"/>
      <c r="L78" s="18"/>
      <c r="M78" s="18"/>
      <c r="N78" s="18">
        <v>24</v>
      </c>
      <c r="O78" s="18"/>
      <c r="P78" s="18"/>
      <c r="Q78" s="18"/>
      <c r="R78" s="18"/>
      <c r="S78" s="18"/>
      <c r="T78" s="18"/>
      <c r="U78" s="18"/>
      <c r="V78" s="18" t="s">
        <v>122</v>
      </c>
      <c r="W78" s="298" t="s">
        <v>123</v>
      </c>
    </row>
    <row r="79" spans="1:23" ht="15.75" customHeight="1">
      <c r="A79" s="265"/>
      <c r="B79" s="265"/>
      <c r="C79" s="9">
        <v>107272</v>
      </c>
      <c r="D79" s="46" t="s">
        <v>124</v>
      </c>
      <c r="E79" s="17">
        <v>2</v>
      </c>
      <c r="F79" s="15">
        <v>32</v>
      </c>
      <c r="G79" s="15">
        <v>28</v>
      </c>
      <c r="H79" s="15">
        <v>4</v>
      </c>
      <c r="I79" s="15"/>
      <c r="J79" s="15"/>
      <c r="K79" s="15"/>
      <c r="L79" s="15"/>
      <c r="M79" s="15"/>
      <c r="N79" s="15"/>
      <c r="O79" s="15"/>
      <c r="P79" s="15"/>
      <c r="Q79" s="9"/>
      <c r="R79" s="15"/>
      <c r="S79" s="15"/>
      <c r="T79" s="15">
        <v>32</v>
      </c>
      <c r="U79" s="15"/>
      <c r="V79" s="18" t="s">
        <v>122</v>
      </c>
      <c r="W79" s="55"/>
    </row>
    <row r="80" spans="1:23" ht="13.5" customHeight="1">
      <c r="A80" s="265"/>
      <c r="B80" s="265"/>
      <c r="C80" s="303" t="s">
        <v>125</v>
      </c>
      <c r="D80" s="304"/>
      <c r="E80" s="17">
        <f aca="true" t="shared" si="6" ref="E80:U80">SUM(E78:E79)</f>
        <v>3.5</v>
      </c>
      <c r="F80" s="257">
        <f t="shared" si="6"/>
        <v>56</v>
      </c>
      <c r="G80" s="257">
        <f t="shared" si="6"/>
        <v>44</v>
      </c>
      <c r="H80" s="257">
        <f t="shared" si="6"/>
        <v>4</v>
      </c>
      <c r="I80" s="257">
        <f t="shared" si="6"/>
        <v>0</v>
      </c>
      <c r="J80" s="257">
        <f t="shared" si="6"/>
        <v>8</v>
      </c>
      <c r="K80" s="257">
        <f t="shared" si="6"/>
        <v>0</v>
      </c>
      <c r="L80" s="257">
        <f t="shared" si="6"/>
        <v>0</v>
      </c>
      <c r="M80" s="257">
        <f t="shared" si="6"/>
        <v>0</v>
      </c>
      <c r="N80" s="257">
        <f t="shared" si="6"/>
        <v>24</v>
      </c>
      <c r="O80" s="257">
        <f t="shared" si="6"/>
        <v>0</v>
      </c>
      <c r="P80" s="257">
        <f t="shared" si="6"/>
        <v>0</v>
      </c>
      <c r="Q80" s="257">
        <f t="shared" si="6"/>
        <v>0</v>
      </c>
      <c r="R80" s="257">
        <f t="shared" si="6"/>
        <v>0</v>
      </c>
      <c r="S80" s="257">
        <f t="shared" si="6"/>
        <v>0</v>
      </c>
      <c r="T80" s="257">
        <f t="shared" si="6"/>
        <v>32</v>
      </c>
      <c r="U80" s="257">
        <f t="shared" si="6"/>
        <v>0</v>
      </c>
      <c r="V80" s="18"/>
      <c r="W80" s="55"/>
    </row>
    <row r="81" spans="1:23" ht="17.25" customHeight="1">
      <c r="A81" s="265"/>
      <c r="B81" s="265"/>
      <c r="C81" s="44">
        <v>107322</v>
      </c>
      <c r="D81" s="46" t="s">
        <v>126</v>
      </c>
      <c r="E81" s="17">
        <v>0.5</v>
      </c>
      <c r="F81" s="21">
        <v>8</v>
      </c>
      <c r="G81" s="21"/>
      <c r="H81" s="21"/>
      <c r="I81" s="21"/>
      <c r="J81" s="21">
        <v>8</v>
      </c>
      <c r="K81" s="21"/>
      <c r="L81" s="21"/>
      <c r="M81" s="21"/>
      <c r="N81" s="21"/>
      <c r="O81" s="21"/>
      <c r="P81" s="21"/>
      <c r="Q81" s="21"/>
      <c r="R81" s="21"/>
      <c r="S81" s="21">
        <v>8</v>
      </c>
      <c r="T81" s="21"/>
      <c r="U81" s="21"/>
      <c r="V81" s="18" t="s">
        <v>127</v>
      </c>
      <c r="W81" s="55"/>
    </row>
    <row r="82" spans="1:23" ht="14.25" customHeight="1">
      <c r="A82" s="265"/>
      <c r="B82" s="139"/>
      <c r="C82" s="9">
        <v>107368</v>
      </c>
      <c r="D82" s="24" t="s">
        <v>128</v>
      </c>
      <c r="E82" s="17">
        <v>2</v>
      </c>
      <c r="F82" s="21">
        <v>32</v>
      </c>
      <c r="G82" s="21">
        <v>32</v>
      </c>
      <c r="H82" s="21"/>
      <c r="I82" s="21"/>
      <c r="J82" s="21"/>
      <c r="K82" s="21"/>
      <c r="L82" s="21"/>
      <c r="M82" s="21"/>
      <c r="N82" s="21"/>
      <c r="O82" s="21"/>
      <c r="P82" s="21"/>
      <c r="Q82" s="21"/>
      <c r="R82" s="21"/>
      <c r="S82" s="21"/>
      <c r="T82" s="21">
        <v>32</v>
      </c>
      <c r="U82" s="21"/>
      <c r="V82" s="18" t="s">
        <v>127</v>
      </c>
      <c r="W82" s="55"/>
    </row>
    <row r="83" spans="1:23" ht="42" customHeight="1">
      <c r="A83" s="265"/>
      <c r="B83" s="136" t="s">
        <v>129</v>
      </c>
      <c r="C83" s="303" t="s">
        <v>130</v>
      </c>
      <c r="D83" s="304"/>
      <c r="E83" s="256">
        <f>SUM(E81:E82)</f>
        <v>2.5</v>
      </c>
      <c r="F83" s="263">
        <f aca="true" t="shared" si="7" ref="F83:U83">SUM(F81:F82)</f>
        <v>40</v>
      </c>
      <c r="G83" s="263">
        <f t="shared" si="7"/>
        <v>32</v>
      </c>
      <c r="H83" s="263">
        <f t="shared" si="7"/>
        <v>0</v>
      </c>
      <c r="I83" s="263">
        <f t="shared" si="7"/>
        <v>0</v>
      </c>
      <c r="J83" s="263">
        <f t="shared" si="7"/>
        <v>8</v>
      </c>
      <c r="K83" s="263">
        <f t="shared" si="7"/>
        <v>0</v>
      </c>
      <c r="L83" s="263">
        <f t="shared" si="7"/>
        <v>0</v>
      </c>
      <c r="M83" s="263">
        <f t="shared" si="7"/>
        <v>0</v>
      </c>
      <c r="N83" s="263">
        <f t="shared" si="7"/>
        <v>0</v>
      </c>
      <c r="O83" s="263">
        <f t="shared" si="7"/>
        <v>0</v>
      </c>
      <c r="P83" s="263">
        <f t="shared" si="7"/>
        <v>0</v>
      </c>
      <c r="Q83" s="263">
        <f t="shared" si="7"/>
        <v>0</v>
      </c>
      <c r="R83" s="263">
        <f t="shared" si="7"/>
        <v>0</v>
      </c>
      <c r="S83" s="263">
        <f t="shared" si="7"/>
        <v>8</v>
      </c>
      <c r="T83" s="263">
        <f t="shared" si="7"/>
        <v>32</v>
      </c>
      <c r="U83" s="256">
        <f t="shared" si="7"/>
        <v>0</v>
      </c>
      <c r="V83" s="18"/>
      <c r="W83" s="314"/>
    </row>
    <row r="84" spans="1:23" ht="35.25" customHeight="1">
      <c r="A84" s="139"/>
      <c r="B84" s="305"/>
      <c r="C84" s="306" t="s">
        <v>131</v>
      </c>
      <c r="D84" s="307"/>
      <c r="E84" s="307"/>
      <c r="F84" s="307"/>
      <c r="G84" s="307"/>
      <c r="H84" s="307"/>
      <c r="I84" s="307"/>
      <c r="J84" s="307"/>
      <c r="K84" s="307"/>
      <c r="L84" s="307"/>
      <c r="M84" s="307"/>
      <c r="N84" s="307"/>
      <c r="O84" s="307"/>
      <c r="P84" s="307"/>
      <c r="Q84" s="307"/>
      <c r="R84" s="307"/>
      <c r="S84" s="307"/>
      <c r="T84" s="307"/>
      <c r="U84" s="315"/>
      <c r="V84" s="18" t="s">
        <v>132</v>
      </c>
      <c r="W84" s="18" t="s">
        <v>133</v>
      </c>
    </row>
    <row r="85" spans="1:23" ht="63.75" customHeight="1">
      <c r="A85" s="308" t="s">
        <v>134</v>
      </c>
      <c r="B85" s="309"/>
      <c r="C85" s="309"/>
      <c r="D85" s="309"/>
      <c r="E85" s="309"/>
      <c r="F85" s="309"/>
      <c r="G85" s="309"/>
      <c r="H85" s="309"/>
      <c r="I85" s="309"/>
      <c r="J85" s="309"/>
      <c r="K85" s="309"/>
      <c r="L85" s="309"/>
      <c r="M85" s="309"/>
      <c r="N85" s="309"/>
      <c r="O85" s="309"/>
      <c r="P85" s="309"/>
      <c r="Q85" s="309"/>
      <c r="R85" s="309"/>
      <c r="S85" s="309"/>
      <c r="T85" s="309"/>
      <c r="U85" s="309"/>
      <c r="V85" s="309"/>
      <c r="W85" s="316"/>
    </row>
    <row r="86" spans="1:24" ht="15" customHeight="1">
      <c r="A86" s="310"/>
      <c r="B86" s="310"/>
      <c r="C86" s="311"/>
      <c r="D86" s="310"/>
      <c r="E86" s="310"/>
      <c r="F86" s="310"/>
      <c r="G86" s="310"/>
      <c r="H86" s="310"/>
      <c r="I86" s="310"/>
      <c r="J86" s="310"/>
      <c r="K86" s="310"/>
      <c r="L86" s="310"/>
      <c r="M86" s="310"/>
      <c r="N86" s="310"/>
      <c r="O86" s="310"/>
      <c r="P86" s="310"/>
      <c r="Q86" s="310"/>
      <c r="R86" s="310"/>
      <c r="S86" s="310"/>
      <c r="T86" s="310"/>
      <c r="U86" s="310"/>
      <c r="V86" s="310"/>
      <c r="W86" s="310"/>
      <c r="X86" s="61"/>
    </row>
    <row r="87" spans="1:24" ht="9.75" customHeight="1">
      <c r="A87" s="310"/>
      <c r="B87" s="310"/>
      <c r="C87" s="311"/>
      <c r="D87" s="310"/>
      <c r="E87" s="310"/>
      <c r="F87" s="310"/>
      <c r="G87" s="310"/>
      <c r="H87" s="310"/>
      <c r="I87" s="310"/>
      <c r="J87" s="310"/>
      <c r="K87" s="310"/>
      <c r="L87" s="310"/>
      <c r="M87" s="310"/>
      <c r="N87" s="310"/>
      <c r="O87" s="310"/>
      <c r="P87" s="310"/>
      <c r="Q87" s="310"/>
      <c r="R87" s="310"/>
      <c r="S87" s="310"/>
      <c r="T87" s="310"/>
      <c r="U87" s="310"/>
      <c r="V87" s="310"/>
      <c r="W87" s="310"/>
      <c r="X87" s="61"/>
    </row>
    <row r="88" spans="2:23" ht="12">
      <c r="B88" s="242"/>
      <c r="V88" s="60"/>
      <c r="W88" s="242"/>
    </row>
    <row r="89" spans="2:23" ht="12">
      <c r="B89" s="242"/>
      <c r="V89" s="60"/>
      <c r="W89" s="242"/>
    </row>
    <row r="90" spans="2:23" ht="12">
      <c r="B90" s="242"/>
      <c r="V90" s="60"/>
      <c r="W90" s="242"/>
    </row>
    <row r="91" spans="2:23" ht="12">
      <c r="B91" s="242"/>
      <c r="V91" s="60"/>
      <c r="W91" s="242"/>
    </row>
    <row r="92" spans="2:23" ht="12">
      <c r="B92" s="242"/>
      <c r="V92" s="60"/>
      <c r="W92" s="242"/>
    </row>
    <row r="93" spans="2:23" ht="12">
      <c r="B93" s="242"/>
      <c r="V93" s="60"/>
      <c r="W93" s="242"/>
    </row>
    <row r="94" spans="2:23" ht="12">
      <c r="B94" s="242"/>
      <c r="V94" s="60"/>
      <c r="W94" s="242"/>
    </row>
    <row r="95" spans="2:23" ht="12">
      <c r="B95" s="242"/>
      <c r="V95" s="60"/>
      <c r="W95" s="242"/>
    </row>
    <row r="96" spans="2:23" ht="12">
      <c r="B96" s="242"/>
      <c r="D96" s="239"/>
      <c r="E96" s="242"/>
      <c r="F96" s="242"/>
      <c r="G96" s="242"/>
      <c r="H96" s="242"/>
      <c r="I96" s="242"/>
      <c r="J96" s="242"/>
      <c r="K96" s="242"/>
      <c r="L96" s="242"/>
      <c r="M96" s="242"/>
      <c r="N96" s="242"/>
      <c r="O96" s="242"/>
      <c r="P96" s="242"/>
      <c r="Q96" s="242"/>
      <c r="R96" s="242"/>
      <c r="S96" s="242"/>
      <c r="T96" s="242"/>
      <c r="U96" s="242"/>
      <c r="V96" s="60"/>
      <c r="W96" s="242"/>
    </row>
    <row r="97" spans="2:23" ht="12">
      <c r="B97" s="242"/>
      <c r="D97" s="239"/>
      <c r="E97" s="242"/>
      <c r="F97" s="242"/>
      <c r="G97" s="242"/>
      <c r="H97" s="242"/>
      <c r="I97" s="242"/>
      <c r="J97" s="242"/>
      <c r="K97" s="242"/>
      <c r="L97" s="242"/>
      <c r="M97" s="242"/>
      <c r="N97" s="242"/>
      <c r="O97" s="242"/>
      <c r="P97" s="242"/>
      <c r="Q97" s="242"/>
      <c r="R97" s="242"/>
      <c r="S97" s="242"/>
      <c r="T97" s="242"/>
      <c r="U97" s="242"/>
      <c r="V97" s="60"/>
      <c r="W97" s="242"/>
    </row>
    <row r="98" spans="2:23" ht="12">
      <c r="B98" s="242"/>
      <c r="D98" s="239"/>
      <c r="E98" s="242"/>
      <c r="F98" s="242"/>
      <c r="G98" s="242"/>
      <c r="H98" s="242"/>
      <c r="I98" s="242"/>
      <c r="J98" s="242"/>
      <c r="K98" s="242"/>
      <c r="L98" s="242"/>
      <c r="M98" s="242"/>
      <c r="N98" s="242"/>
      <c r="O98" s="242"/>
      <c r="P98" s="242"/>
      <c r="Q98" s="242"/>
      <c r="R98" s="242"/>
      <c r="S98" s="242"/>
      <c r="T98" s="242"/>
      <c r="U98" s="242"/>
      <c r="V98" s="60"/>
      <c r="W98" s="242"/>
    </row>
    <row r="99" spans="2:23" ht="12">
      <c r="B99" s="242"/>
      <c r="D99" s="239"/>
      <c r="E99" s="242"/>
      <c r="F99" s="242"/>
      <c r="G99" s="242"/>
      <c r="H99" s="242"/>
      <c r="I99" s="242"/>
      <c r="J99" s="242"/>
      <c r="K99" s="242"/>
      <c r="L99" s="242"/>
      <c r="M99" s="242"/>
      <c r="N99" s="242"/>
      <c r="O99" s="242"/>
      <c r="P99" s="242"/>
      <c r="Q99" s="242"/>
      <c r="R99" s="242"/>
      <c r="S99" s="242"/>
      <c r="T99" s="242"/>
      <c r="U99" s="242"/>
      <c r="V99" s="60"/>
      <c r="W99" s="242"/>
    </row>
    <row r="100" spans="2:23" ht="12">
      <c r="B100" s="242"/>
      <c r="D100" s="239"/>
      <c r="E100" s="242"/>
      <c r="F100" s="242"/>
      <c r="G100" s="242"/>
      <c r="H100" s="242"/>
      <c r="I100" s="242"/>
      <c r="J100" s="242"/>
      <c r="K100" s="242"/>
      <c r="L100" s="242"/>
      <c r="M100" s="242"/>
      <c r="N100" s="242"/>
      <c r="O100" s="242"/>
      <c r="P100" s="242"/>
      <c r="Q100" s="242"/>
      <c r="R100" s="242"/>
      <c r="S100" s="242"/>
      <c r="T100" s="242"/>
      <c r="U100" s="242"/>
      <c r="V100" s="60"/>
      <c r="W100" s="242"/>
    </row>
    <row r="101" spans="2:23" ht="12">
      <c r="B101" s="242"/>
      <c r="D101" s="239"/>
      <c r="E101" s="242"/>
      <c r="F101" s="242"/>
      <c r="G101" s="242"/>
      <c r="H101" s="242"/>
      <c r="I101" s="242"/>
      <c r="J101" s="242"/>
      <c r="K101" s="242"/>
      <c r="L101" s="242"/>
      <c r="M101" s="242"/>
      <c r="N101" s="242"/>
      <c r="O101" s="242"/>
      <c r="P101" s="242"/>
      <c r="Q101" s="242"/>
      <c r="R101" s="242"/>
      <c r="S101" s="242"/>
      <c r="T101" s="242"/>
      <c r="U101" s="242"/>
      <c r="V101" s="60"/>
      <c r="W101" s="242"/>
    </row>
    <row r="102" spans="2:23" ht="12">
      <c r="B102" s="242"/>
      <c r="D102" s="239"/>
      <c r="E102" s="242"/>
      <c r="F102" s="242"/>
      <c r="G102" s="242"/>
      <c r="H102" s="242"/>
      <c r="I102" s="242"/>
      <c r="J102" s="242"/>
      <c r="K102" s="242"/>
      <c r="L102" s="242"/>
      <c r="M102" s="242"/>
      <c r="N102" s="242"/>
      <c r="O102" s="242"/>
      <c r="P102" s="242"/>
      <c r="Q102" s="242"/>
      <c r="R102" s="242"/>
      <c r="S102" s="242"/>
      <c r="T102" s="242"/>
      <c r="U102" s="242"/>
      <c r="V102" s="60"/>
      <c r="W102" s="242"/>
    </row>
    <row r="103" spans="2:23" ht="12">
      <c r="B103" s="242"/>
      <c r="D103" s="239"/>
      <c r="E103" s="242"/>
      <c r="F103" s="242"/>
      <c r="G103" s="242"/>
      <c r="H103" s="242"/>
      <c r="I103" s="242"/>
      <c r="J103" s="242"/>
      <c r="K103" s="242"/>
      <c r="L103" s="242"/>
      <c r="M103" s="242"/>
      <c r="N103" s="242"/>
      <c r="O103" s="242"/>
      <c r="P103" s="242"/>
      <c r="Q103" s="242"/>
      <c r="R103" s="242"/>
      <c r="S103" s="242"/>
      <c r="T103" s="242"/>
      <c r="U103" s="242"/>
      <c r="V103" s="60"/>
      <c r="W103" s="242"/>
    </row>
    <row r="104" spans="2:23" ht="12">
      <c r="B104" s="242"/>
      <c r="D104" s="239"/>
      <c r="E104" s="242"/>
      <c r="F104" s="242"/>
      <c r="G104" s="242"/>
      <c r="H104" s="242"/>
      <c r="I104" s="242"/>
      <c r="J104" s="242"/>
      <c r="K104" s="242"/>
      <c r="L104" s="242"/>
      <c r="M104" s="242"/>
      <c r="N104" s="242"/>
      <c r="O104" s="242"/>
      <c r="P104" s="242"/>
      <c r="Q104" s="242"/>
      <c r="R104" s="242"/>
      <c r="S104" s="242"/>
      <c r="T104" s="242"/>
      <c r="U104" s="242"/>
      <c r="V104" s="60"/>
      <c r="W104" s="242"/>
    </row>
    <row r="105" spans="2:23" ht="12">
      <c r="B105" s="242"/>
      <c r="D105" s="239"/>
      <c r="E105" s="242"/>
      <c r="F105" s="242"/>
      <c r="G105" s="242"/>
      <c r="H105" s="242"/>
      <c r="I105" s="242"/>
      <c r="J105" s="242"/>
      <c r="K105" s="242"/>
      <c r="L105" s="242"/>
      <c r="M105" s="242"/>
      <c r="N105" s="242"/>
      <c r="O105" s="242"/>
      <c r="P105" s="242"/>
      <c r="Q105" s="242"/>
      <c r="R105" s="242"/>
      <c r="S105" s="242"/>
      <c r="T105" s="242"/>
      <c r="U105" s="242"/>
      <c r="V105" s="60"/>
      <c r="W105" s="242"/>
    </row>
    <row r="106" spans="2:23" ht="12">
      <c r="B106" s="242"/>
      <c r="D106" s="239"/>
      <c r="E106" s="242"/>
      <c r="F106" s="242"/>
      <c r="G106" s="242"/>
      <c r="H106" s="242"/>
      <c r="I106" s="242"/>
      <c r="J106" s="242"/>
      <c r="K106" s="242"/>
      <c r="L106" s="242"/>
      <c r="M106" s="242"/>
      <c r="N106" s="242"/>
      <c r="O106" s="242"/>
      <c r="P106" s="242"/>
      <c r="Q106" s="242"/>
      <c r="R106" s="242"/>
      <c r="S106" s="242"/>
      <c r="T106" s="242"/>
      <c r="U106" s="242"/>
      <c r="V106" s="60"/>
      <c r="W106" s="242"/>
    </row>
    <row r="107" spans="2:23" ht="12">
      <c r="B107" s="242"/>
      <c r="D107" s="239"/>
      <c r="E107" s="242"/>
      <c r="F107" s="242"/>
      <c r="G107" s="242"/>
      <c r="H107" s="242"/>
      <c r="I107" s="242"/>
      <c r="J107" s="242"/>
      <c r="K107" s="242"/>
      <c r="L107" s="242"/>
      <c r="M107" s="242"/>
      <c r="N107" s="242"/>
      <c r="O107" s="242"/>
      <c r="P107" s="242"/>
      <c r="Q107" s="242"/>
      <c r="R107" s="242"/>
      <c r="S107" s="242"/>
      <c r="T107" s="242"/>
      <c r="U107" s="242"/>
      <c r="V107" s="60"/>
      <c r="W107" s="242"/>
    </row>
    <row r="108" spans="2:23" ht="12">
      <c r="B108" s="242"/>
      <c r="D108" s="239"/>
      <c r="E108" s="242"/>
      <c r="F108" s="242"/>
      <c r="G108" s="242"/>
      <c r="H108" s="242"/>
      <c r="I108" s="242"/>
      <c r="J108" s="242"/>
      <c r="K108" s="242"/>
      <c r="L108" s="242"/>
      <c r="M108" s="242"/>
      <c r="N108" s="242"/>
      <c r="O108" s="242"/>
      <c r="P108" s="242"/>
      <c r="Q108" s="242"/>
      <c r="R108" s="242"/>
      <c r="S108" s="242"/>
      <c r="T108" s="242"/>
      <c r="U108" s="242"/>
      <c r="V108" s="60"/>
      <c r="W108" s="242"/>
    </row>
    <row r="109" spans="2:23" ht="12">
      <c r="B109" s="242"/>
      <c r="D109" s="239"/>
      <c r="E109" s="242"/>
      <c r="F109" s="242"/>
      <c r="G109" s="242"/>
      <c r="H109" s="242"/>
      <c r="I109" s="242"/>
      <c r="J109" s="242"/>
      <c r="K109" s="242"/>
      <c r="L109" s="242"/>
      <c r="M109" s="242"/>
      <c r="N109" s="242"/>
      <c r="O109" s="242"/>
      <c r="P109" s="242"/>
      <c r="Q109" s="242"/>
      <c r="R109" s="242"/>
      <c r="S109" s="242"/>
      <c r="T109" s="242"/>
      <c r="U109" s="242"/>
      <c r="V109" s="60"/>
      <c r="W109" s="242"/>
    </row>
    <row r="110" spans="2:23" ht="12">
      <c r="B110" s="242"/>
      <c r="D110" s="239"/>
      <c r="E110" s="242"/>
      <c r="F110" s="242"/>
      <c r="G110" s="242"/>
      <c r="H110" s="242"/>
      <c r="I110" s="242"/>
      <c r="J110" s="242"/>
      <c r="K110" s="242"/>
      <c r="L110" s="242"/>
      <c r="M110" s="242"/>
      <c r="N110" s="242"/>
      <c r="O110" s="242"/>
      <c r="P110" s="242"/>
      <c r="Q110" s="242"/>
      <c r="R110" s="242"/>
      <c r="S110" s="242"/>
      <c r="T110" s="242"/>
      <c r="U110" s="242"/>
      <c r="V110" s="60"/>
      <c r="W110" s="242"/>
    </row>
    <row r="111" spans="2:23" ht="12">
      <c r="B111" s="242"/>
      <c r="D111" s="239"/>
      <c r="E111" s="242"/>
      <c r="F111" s="242"/>
      <c r="G111" s="242"/>
      <c r="H111" s="242"/>
      <c r="I111" s="242"/>
      <c r="J111" s="242"/>
      <c r="K111" s="242"/>
      <c r="L111" s="242"/>
      <c r="M111" s="242"/>
      <c r="N111" s="242"/>
      <c r="O111" s="242"/>
      <c r="P111" s="242"/>
      <c r="Q111" s="242"/>
      <c r="R111" s="242"/>
      <c r="S111" s="242"/>
      <c r="T111" s="242"/>
      <c r="U111" s="242"/>
      <c r="V111" s="60"/>
      <c r="W111" s="242"/>
    </row>
    <row r="112" spans="2:23" ht="12">
      <c r="B112" s="242"/>
      <c r="D112" s="239"/>
      <c r="E112" s="242"/>
      <c r="F112" s="242"/>
      <c r="G112" s="242"/>
      <c r="H112" s="242"/>
      <c r="I112" s="242"/>
      <c r="J112" s="242"/>
      <c r="K112" s="242"/>
      <c r="L112" s="242"/>
      <c r="M112" s="242"/>
      <c r="N112" s="242"/>
      <c r="O112" s="242"/>
      <c r="P112" s="242"/>
      <c r="Q112" s="242"/>
      <c r="R112" s="242"/>
      <c r="S112" s="242"/>
      <c r="T112" s="242"/>
      <c r="U112" s="242"/>
      <c r="V112" s="60"/>
      <c r="W112" s="242"/>
    </row>
    <row r="113" spans="2:23" ht="12">
      <c r="B113" s="242"/>
      <c r="D113" s="239"/>
      <c r="E113" s="242"/>
      <c r="F113" s="242"/>
      <c r="G113" s="242"/>
      <c r="H113" s="242"/>
      <c r="I113" s="242"/>
      <c r="J113" s="242"/>
      <c r="K113" s="242"/>
      <c r="L113" s="242"/>
      <c r="M113" s="242"/>
      <c r="N113" s="242"/>
      <c r="O113" s="242"/>
      <c r="P113" s="242"/>
      <c r="Q113" s="242"/>
      <c r="R113" s="242"/>
      <c r="S113" s="242"/>
      <c r="T113" s="242"/>
      <c r="U113" s="242"/>
      <c r="V113" s="60"/>
      <c r="W113" s="242"/>
    </row>
    <row r="114" spans="2:23" ht="12">
      <c r="B114" s="242"/>
      <c r="D114" s="239"/>
      <c r="E114" s="242"/>
      <c r="F114" s="242"/>
      <c r="G114" s="242"/>
      <c r="H114" s="242"/>
      <c r="I114" s="242"/>
      <c r="J114" s="242"/>
      <c r="K114" s="242"/>
      <c r="L114" s="242"/>
      <c r="M114" s="242"/>
      <c r="N114" s="242"/>
      <c r="O114" s="242"/>
      <c r="P114" s="242"/>
      <c r="Q114" s="242"/>
      <c r="R114" s="242"/>
      <c r="S114" s="242"/>
      <c r="T114" s="242"/>
      <c r="U114" s="242"/>
      <c r="V114" s="60"/>
      <c r="W114" s="242"/>
    </row>
    <row r="115" spans="2:23" ht="12">
      <c r="B115" s="242"/>
      <c r="D115" s="239"/>
      <c r="E115" s="242"/>
      <c r="F115" s="242"/>
      <c r="G115" s="242"/>
      <c r="H115" s="242"/>
      <c r="I115" s="242"/>
      <c r="J115" s="242"/>
      <c r="K115" s="242"/>
      <c r="L115" s="242"/>
      <c r="M115" s="242"/>
      <c r="N115" s="242"/>
      <c r="O115" s="242"/>
      <c r="P115" s="242"/>
      <c r="Q115" s="242"/>
      <c r="R115" s="242"/>
      <c r="S115" s="242"/>
      <c r="T115" s="242"/>
      <c r="U115" s="242"/>
      <c r="V115" s="60"/>
      <c r="W115" s="242"/>
    </row>
    <row r="116" spans="2:23" ht="12">
      <c r="B116" s="242"/>
      <c r="D116" s="239"/>
      <c r="E116" s="242"/>
      <c r="F116" s="242"/>
      <c r="G116" s="242"/>
      <c r="H116" s="242"/>
      <c r="I116" s="242"/>
      <c r="J116" s="242"/>
      <c r="K116" s="242"/>
      <c r="L116" s="242"/>
      <c r="M116" s="242"/>
      <c r="N116" s="242"/>
      <c r="O116" s="242"/>
      <c r="P116" s="242"/>
      <c r="Q116" s="242"/>
      <c r="R116" s="242"/>
      <c r="S116" s="242"/>
      <c r="T116" s="242"/>
      <c r="U116" s="242"/>
      <c r="V116" s="60"/>
      <c r="W116" s="242"/>
    </row>
    <row r="117" spans="2:23" ht="12">
      <c r="B117" s="242"/>
      <c r="D117" s="239"/>
      <c r="E117" s="242"/>
      <c r="F117" s="242"/>
      <c r="G117" s="242"/>
      <c r="H117" s="242"/>
      <c r="I117" s="242"/>
      <c r="J117" s="242"/>
      <c r="K117" s="242"/>
      <c r="L117" s="242"/>
      <c r="M117" s="242"/>
      <c r="N117" s="242"/>
      <c r="O117" s="242"/>
      <c r="P117" s="242"/>
      <c r="Q117" s="242"/>
      <c r="R117" s="242"/>
      <c r="S117" s="242"/>
      <c r="T117" s="242"/>
      <c r="U117" s="242"/>
      <c r="V117" s="60"/>
      <c r="W117" s="242"/>
    </row>
    <row r="118" spans="2:23" ht="12">
      <c r="B118" s="242"/>
      <c r="D118" s="239"/>
      <c r="E118" s="242"/>
      <c r="F118" s="242"/>
      <c r="G118" s="242"/>
      <c r="H118" s="242"/>
      <c r="I118" s="242"/>
      <c r="J118" s="242"/>
      <c r="K118" s="242"/>
      <c r="L118" s="242"/>
      <c r="M118" s="242"/>
      <c r="N118" s="242"/>
      <c r="O118" s="242"/>
      <c r="P118" s="242"/>
      <c r="Q118" s="242"/>
      <c r="R118" s="242"/>
      <c r="S118" s="242"/>
      <c r="T118" s="242"/>
      <c r="U118" s="242"/>
      <c r="V118" s="60"/>
      <c r="W118" s="242"/>
    </row>
    <row r="119" spans="2:23" ht="12">
      <c r="B119" s="242"/>
      <c r="D119" s="239"/>
      <c r="E119" s="242"/>
      <c r="F119" s="242"/>
      <c r="G119" s="242"/>
      <c r="H119" s="242"/>
      <c r="I119" s="242"/>
      <c r="J119" s="242"/>
      <c r="K119" s="242"/>
      <c r="L119" s="242"/>
      <c r="M119" s="242"/>
      <c r="N119" s="242"/>
      <c r="O119" s="242"/>
      <c r="P119" s="242"/>
      <c r="Q119" s="242"/>
      <c r="R119" s="242"/>
      <c r="S119" s="242"/>
      <c r="T119" s="242"/>
      <c r="U119" s="242"/>
      <c r="V119" s="60"/>
      <c r="W119" s="242"/>
    </row>
    <row r="120" spans="2:23" ht="12">
      <c r="B120" s="242"/>
      <c r="D120" s="239"/>
      <c r="E120" s="242"/>
      <c r="F120" s="242"/>
      <c r="G120" s="242"/>
      <c r="H120" s="242"/>
      <c r="I120" s="242"/>
      <c r="J120" s="242"/>
      <c r="K120" s="242"/>
      <c r="L120" s="242"/>
      <c r="M120" s="242"/>
      <c r="N120" s="242"/>
      <c r="O120" s="242"/>
      <c r="P120" s="242"/>
      <c r="Q120" s="242"/>
      <c r="R120" s="242"/>
      <c r="S120" s="242"/>
      <c r="T120" s="242"/>
      <c r="U120" s="242"/>
      <c r="V120" s="60"/>
      <c r="W120" s="242"/>
    </row>
    <row r="121" spans="2:23" ht="12">
      <c r="B121" s="242"/>
      <c r="D121" s="239"/>
      <c r="E121" s="242"/>
      <c r="F121" s="242"/>
      <c r="G121" s="242"/>
      <c r="H121" s="242"/>
      <c r="I121" s="242"/>
      <c r="J121" s="242"/>
      <c r="K121" s="242"/>
      <c r="L121" s="242"/>
      <c r="M121" s="242"/>
      <c r="N121" s="242"/>
      <c r="O121" s="242"/>
      <c r="P121" s="242"/>
      <c r="Q121" s="242"/>
      <c r="R121" s="242"/>
      <c r="S121" s="242"/>
      <c r="T121" s="242"/>
      <c r="U121" s="242"/>
      <c r="V121" s="60"/>
      <c r="W121" s="242"/>
    </row>
    <row r="122" spans="2:23" ht="12">
      <c r="B122" s="242"/>
      <c r="D122" s="239"/>
      <c r="E122" s="242"/>
      <c r="F122" s="242"/>
      <c r="G122" s="242"/>
      <c r="H122" s="242"/>
      <c r="I122" s="242"/>
      <c r="J122" s="242"/>
      <c r="K122" s="242"/>
      <c r="L122" s="242"/>
      <c r="M122" s="242"/>
      <c r="N122" s="242"/>
      <c r="O122" s="242"/>
      <c r="P122" s="242"/>
      <c r="Q122" s="242"/>
      <c r="R122" s="242"/>
      <c r="S122" s="242"/>
      <c r="T122" s="242"/>
      <c r="U122" s="242"/>
      <c r="V122" s="60"/>
      <c r="W122" s="242"/>
    </row>
    <row r="123" spans="2:23" ht="12">
      <c r="B123" s="242"/>
      <c r="D123" s="239"/>
      <c r="E123" s="242"/>
      <c r="F123" s="242"/>
      <c r="G123" s="242"/>
      <c r="H123" s="242"/>
      <c r="I123" s="242"/>
      <c r="J123" s="242"/>
      <c r="K123" s="242"/>
      <c r="L123" s="242"/>
      <c r="M123" s="242"/>
      <c r="N123" s="242"/>
      <c r="O123" s="242"/>
      <c r="P123" s="242"/>
      <c r="Q123" s="242"/>
      <c r="R123" s="242"/>
      <c r="S123" s="242"/>
      <c r="T123" s="242"/>
      <c r="U123" s="242"/>
      <c r="V123" s="60"/>
      <c r="W123" s="242"/>
    </row>
    <row r="124" spans="2:23" ht="12">
      <c r="B124" s="242"/>
      <c r="D124" s="239"/>
      <c r="E124" s="242"/>
      <c r="F124" s="242"/>
      <c r="G124" s="242"/>
      <c r="H124" s="242"/>
      <c r="I124" s="242"/>
      <c r="J124" s="242"/>
      <c r="K124" s="242"/>
      <c r="L124" s="242"/>
      <c r="M124" s="242"/>
      <c r="N124" s="242"/>
      <c r="O124" s="242"/>
      <c r="P124" s="242"/>
      <c r="Q124" s="242"/>
      <c r="R124" s="242"/>
      <c r="S124" s="242"/>
      <c r="T124" s="242"/>
      <c r="U124" s="242"/>
      <c r="V124" s="60"/>
      <c r="W124" s="242"/>
    </row>
    <row r="125" spans="2:23" ht="12">
      <c r="B125" s="242"/>
      <c r="D125" s="239"/>
      <c r="E125" s="242"/>
      <c r="F125" s="242"/>
      <c r="G125" s="242"/>
      <c r="H125" s="242"/>
      <c r="I125" s="242"/>
      <c r="J125" s="242"/>
      <c r="K125" s="242"/>
      <c r="L125" s="242"/>
      <c r="M125" s="242"/>
      <c r="N125" s="242"/>
      <c r="O125" s="242"/>
      <c r="P125" s="242"/>
      <c r="Q125" s="242"/>
      <c r="R125" s="242"/>
      <c r="S125" s="242"/>
      <c r="T125" s="242"/>
      <c r="U125" s="242"/>
      <c r="V125" s="60"/>
      <c r="W125" s="242"/>
    </row>
    <row r="126" spans="2:23" ht="12">
      <c r="B126" s="242"/>
      <c r="D126" s="239"/>
      <c r="E126" s="242"/>
      <c r="F126" s="242"/>
      <c r="G126" s="242"/>
      <c r="H126" s="242"/>
      <c r="I126" s="242"/>
      <c r="J126" s="242"/>
      <c r="K126" s="242"/>
      <c r="L126" s="242"/>
      <c r="M126" s="242"/>
      <c r="N126" s="242"/>
      <c r="O126" s="242"/>
      <c r="P126" s="242"/>
      <c r="Q126" s="242"/>
      <c r="R126" s="242"/>
      <c r="S126" s="242"/>
      <c r="T126" s="242"/>
      <c r="U126" s="242"/>
      <c r="V126" s="60"/>
      <c r="W126" s="242"/>
    </row>
    <row r="127" spans="2:23" ht="12">
      <c r="B127" s="242"/>
      <c r="D127" s="239"/>
      <c r="E127" s="242"/>
      <c r="F127" s="242"/>
      <c r="G127" s="242"/>
      <c r="H127" s="242"/>
      <c r="I127" s="242"/>
      <c r="J127" s="242"/>
      <c r="K127" s="242"/>
      <c r="L127" s="242"/>
      <c r="M127" s="242"/>
      <c r="N127" s="242"/>
      <c r="O127" s="242"/>
      <c r="P127" s="242"/>
      <c r="Q127" s="242"/>
      <c r="R127" s="242"/>
      <c r="S127" s="242"/>
      <c r="T127" s="242"/>
      <c r="U127" s="242"/>
      <c r="V127" s="60"/>
      <c r="W127" s="242"/>
    </row>
    <row r="128" spans="2:23" ht="12">
      <c r="B128" s="242"/>
      <c r="D128" s="239"/>
      <c r="E128" s="242"/>
      <c r="F128" s="242"/>
      <c r="G128" s="242"/>
      <c r="H128" s="242"/>
      <c r="I128" s="242"/>
      <c r="J128" s="242"/>
      <c r="K128" s="242"/>
      <c r="L128" s="242"/>
      <c r="M128" s="242"/>
      <c r="N128" s="242"/>
      <c r="O128" s="242"/>
      <c r="P128" s="242"/>
      <c r="Q128" s="242"/>
      <c r="R128" s="242"/>
      <c r="S128" s="242"/>
      <c r="T128" s="242"/>
      <c r="U128" s="242"/>
      <c r="V128" s="60"/>
      <c r="W128" s="242"/>
    </row>
    <row r="129" spans="2:23" ht="12">
      <c r="B129" s="242"/>
      <c r="D129" s="239"/>
      <c r="E129" s="242"/>
      <c r="F129" s="242"/>
      <c r="G129" s="242"/>
      <c r="H129" s="242"/>
      <c r="I129" s="242"/>
      <c r="J129" s="242"/>
      <c r="K129" s="242"/>
      <c r="L129" s="242"/>
      <c r="M129" s="242"/>
      <c r="N129" s="242"/>
      <c r="O129" s="242"/>
      <c r="P129" s="242"/>
      <c r="Q129" s="242"/>
      <c r="R129" s="242"/>
      <c r="S129" s="242"/>
      <c r="T129" s="242"/>
      <c r="U129" s="242"/>
      <c r="V129" s="60"/>
      <c r="W129" s="242"/>
    </row>
    <row r="130" spans="2:23" ht="12">
      <c r="B130" s="242"/>
      <c r="D130" s="239"/>
      <c r="E130" s="242"/>
      <c r="F130" s="242"/>
      <c r="G130" s="242"/>
      <c r="H130" s="242"/>
      <c r="I130" s="242"/>
      <c r="J130" s="242"/>
      <c r="K130" s="242"/>
      <c r="L130" s="242"/>
      <c r="M130" s="242"/>
      <c r="N130" s="242"/>
      <c r="O130" s="242"/>
      <c r="P130" s="242"/>
      <c r="Q130" s="242"/>
      <c r="R130" s="242"/>
      <c r="S130" s="242"/>
      <c r="T130" s="242"/>
      <c r="U130" s="242"/>
      <c r="V130" s="60"/>
      <c r="W130" s="242"/>
    </row>
    <row r="131" spans="2:23" ht="12">
      <c r="B131" s="242"/>
      <c r="D131" s="239"/>
      <c r="E131" s="242"/>
      <c r="F131" s="242"/>
      <c r="G131" s="242"/>
      <c r="H131" s="242"/>
      <c r="I131" s="242"/>
      <c r="J131" s="242"/>
      <c r="K131" s="242"/>
      <c r="L131" s="242"/>
      <c r="M131" s="242"/>
      <c r="N131" s="242"/>
      <c r="O131" s="242"/>
      <c r="P131" s="242"/>
      <c r="Q131" s="242"/>
      <c r="R131" s="242"/>
      <c r="S131" s="242"/>
      <c r="T131" s="242"/>
      <c r="U131" s="242"/>
      <c r="V131" s="60"/>
      <c r="W131" s="242"/>
    </row>
    <row r="132" spans="2:23" ht="12">
      <c r="B132" s="242"/>
      <c r="D132" s="239"/>
      <c r="E132" s="242"/>
      <c r="F132" s="242"/>
      <c r="G132" s="242"/>
      <c r="H132" s="242"/>
      <c r="I132" s="242"/>
      <c r="J132" s="242"/>
      <c r="K132" s="242"/>
      <c r="L132" s="242"/>
      <c r="M132" s="242"/>
      <c r="N132" s="242"/>
      <c r="O132" s="242"/>
      <c r="P132" s="242"/>
      <c r="Q132" s="242"/>
      <c r="R132" s="242"/>
      <c r="S132" s="242"/>
      <c r="T132" s="242"/>
      <c r="U132" s="242"/>
      <c r="V132" s="60"/>
      <c r="W132" s="242"/>
    </row>
    <row r="133" spans="2:23" ht="12">
      <c r="B133" s="242"/>
      <c r="D133" s="239"/>
      <c r="E133" s="242"/>
      <c r="F133" s="242"/>
      <c r="G133" s="242"/>
      <c r="H133" s="242"/>
      <c r="I133" s="242"/>
      <c r="J133" s="242"/>
      <c r="K133" s="242"/>
      <c r="L133" s="242"/>
      <c r="M133" s="242"/>
      <c r="N133" s="242"/>
      <c r="O133" s="242"/>
      <c r="P133" s="242"/>
      <c r="Q133" s="242"/>
      <c r="R133" s="242"/>
      <c r="S133" s="242"/>
      <c r="T133" s="242"/>
      <c r="U133" s="242"/>
      <c r="V133" s="60"/>
      <c r="W133" s="242"/>
    </row>
    <row r="134" spans="2:23" ht="12">
      <c r="B134" s="242"/>
      <c r="D134" s="239"/>
      <c r="E134" s="242"/>
      <c r="F134" s="242"/>
      <c r="G134" s="242"/>
      <c r="H134" s="242"/>
      <c r="I134" s="242"/>
      <c r="J134" s="242"/>
      <c r="K134" s="242"/>
      <c r="L134" s="242"/>
      <c r="M134" s="242"/>
      <c r="N134" s="242"/>
      <c r="O134" s="242"/>
      <c r="P134" s="242"/>
      <c r="Q134" s="242"/>
      <c r="R134" s="242"/>
      <c r="S134" s="242"/>
      <c r="T134" s="242"/>
      <c r="U134" s="242"/>
      <c r="V134" s="60"/>
      <c r="W134" s="242"/>
    </row>
    <row r="135" spans="2:23" ht="12">
      <c r="B135" s="242"/>
      <c r="D135" s="239"/>
      <c r="E135" s="242"/>
      <c r="F135" s="242"/>
      <c r="G135" s="242"/>
      <c r="H135" s="242"/>
      <c r="I135" s="242"/>
      <c r="J135" s="242"/>
      <c r="K135" s="242"/>
      <c r="L135" s="242"/>
      <c r="M135" s="242"/>
      <c r="N135" s="242"/>
      <c r="O135" s="242"/>
      <c r="P135" s="242"/>
      <c r="Q135" s="242"/>
      <c r="R135" s="242"/>
      <c r="S135" s="242"/>
      <c r="T135" s="242"/>
      <c r="U135" s="242"/>
      <c r="V135" s="60"/>
      <c r="W135" s="242"/>
    </row>
    <row r="136" spans="2:23" ht="12">
      <c r="B136" s="242"/>
      <c r="D136" s="239"/>
      <c r="E136" s="242"/>
      <c r="F136" s="242"/>
      <c r="G136" s="242"/>
      <c r="H136" s="242"/>
      <c r="I136" s="242"/>
      <c r="J136" s="242"/>
      <c r="K136" s="242"/>
      <c r="L136" s="242"/>
      <c r="M136" s="242"/>
      <c r="N136" s="242"/>
      <c r="O136" s="242"/>
      <c r="P136" s="242"/>
      <c r="Q136" s="242"/>
      <c r="R136" s="242"/>
      <c r="S136" s="242"/>
      <c r="T136" s="242"/>
      <c r="U136" s="242"/>
      <c r="V136" s="60"/>
      <c r="W136" s="242"/>
    </row>
    <row r="137" spans="2:23" ht="12">
      <c r="B137" s="242"/>
      <c r="D137" s="239"/>
      <c r="E137" s="242"/>
      <c r="F137" s="242"/>
      <c r="G137" s="242"/>
      <c r="H137" s="242"/>
      <c r="I137" s="242"/>
      <c r="J137" s="242"/>
      <c r="K137" s="242"/>
      <c r="L137" s="242"/>
      <c r="M137" s="242"/>
      <c r="N137" s="242"/>
      <c r="O137" s="242"/>
      <c r="P137" s="242"/>
      <c r="Q137" s="242"/>
      <c r="R137" s="242"/>
      <c r="S137" s="242"/>
      <c r="T137" s="242"/>
      <c r="U137" s="242"/>
      <c r="V137" s="60"/>
      <c r="W137" s="242"/>
    </row>
    <row r="138" spans="2:23" ht="12">
      <c r="B138" s="242"/>
      <c r="D138" s="239"/>
      <c r="E138" s="242"/>
      <c r="F138" s="242"/>
      <c r="G138" s="242"/>
      <c r="H138" s="242"/>
      <c r="I138" s="242"/>
      <c r="J138" s="242"/>
      <c r="K138" s="242"/>
      <c r="L138" s="242"/>
      <c r="M138" s="242"/>
      <c r="N138" s="242"/>
      <c r="O138" s="242"/>
      <c r="P138" s="242"/>
      <c r="Q138" s="242"/>
      <c r="R138" s="242"/>
      <c r="S138" s="242"/>
      <c r="T138" s="242"/>
      <c r="U138" s="242"/>
      <c r="V138" s="60"/>
      <c r="W138" s="242"/>
    </row>
    <row r="139" spans="2:23" ht="12">
      <c r="B139" s="242"/>
      <c r="D139" s="239"/>
      <c r="E139" s="242"/>
      <c r="F139" s="242"/>
      <c r="G139" s="242"/>
      <c r="H139" s="242"/>
      <c r="I139" s="242"/>
      <c r="J139" s="242"/>
      <c r="K139" s="242"/>
      <c r="L139" s="242"/>
      <c r="M139" s="242"/>
      <c r="N139" s="242"/>
      <c r="O139" s="242"/>
      <c r="P139" s="242"/>
      <c r="Q139" s="242"/>
      <c r="R139" s="242"/>
      <c r="S139" s="242"/>
      <c r="T139" s="242"/>
      <c r="U139" s="242"/>
      <c r="V139" s="60"/>
      <c r="W139" s="242"/>
    </row>
    <row r="140" spans="2:23" ht="12">
      <c r="B140" s="242"/>
      <c r="D140" s="239"/>
      <c r="E140" s="242"/>
      <c r="F140" s="242"/>
      <c r="G140" s="242"/>
      <c r="H140" s="242"/>
      <c r="I140" s="242"/>
      <c r="J140" s="242"/>
      <c r="K140" s="242"/>
      <c r="L140" s="242"/>
      <c r="M140" s="242"/>
      <c r="N140" s="242"/>
      <c r="O140" s="242"/>
      <c r="P140" s="242"/>
      <c r="Q140" s="242"/>
      <c r="R140" s="242"/>
      <c r="S140" s="242"/>
      <c r="T140" s="242"/>
      <c r="U140" s="242"/>
      <c r="V140" s="60"/>
      <c r="W140" s="242"/>
    </row>
    <row r="141" spans="2:23" ht="12">
      <c r="B141" s="242"/>
      <c r="D141" s="239"/>
      <c r="E141" s="242"/>
      <c r="F141" s="242"/>
      <c r="G141" s="242"/>
      <c r="H141" s="242"/>
      <c r="I141" s="242"/>
      <c r="J141" s="242"/>
      <c r="K141" s="242"/>
      <c r="L141" s="242"/>
      <c r="M141" s="242"/>
      <c r="N141" s="242"/>
      <c r="O141" s="242"/>
      <c r="P141" s="242"/>
      <c r="Q141" s="242"/>
      <c r="R141" s="242"/>
      <c r="S141" s="242"/>
      <c r="T141" s="242"/>
      <c r="U141" s="242"/>
      <c r="V141" s="60"/>
      <c r="W141" s="242"/>
    </row>
    <row r="142" spans="2:23" ht="12">
      <c r="B142" s="242"/>
      <c r="D142" s="239"/>
      <c r="E142" s="242"/>
      <c r="F142" s="242"/>
      <c r="G142" s="242"/>
      <c r="H142" s="242"/>
      <c r="I142" s="242"/>
      <c r="J142" s="242"/>
      <c r="K142" s="242"/>
      <c r="L142" s="242"/>
      <c r="M142" s="242"/>
      <c r="N142" s="242"/>
      <c r="O142" s="242"/>
      <c r="P142" s="242"/>
      <c r="Q142" s="242"/>
      <c r="R142" s="242"/>
      <c r="S142" s="242"/>
      <c r="T142" s="242"/>
      <c r="U142" s="242"/>
      <c r="V142" s="60"/>
      <c r="W142" s="242"/>
    </row>
    <row r="143" spans="2:23" ht="12">
      <c r="B143" s="242"/>
      <c r="D143" s="239"/>
      <c r="E143" s="242"/>
      <c r="F143" s="242"/>
      <c r="G143" s="242"/>
      <c r="H143" s="242"/>
      <c r="I143" s="242"/>
      <c r="J143" s="242"/>
      <c r="K143" s="242"/>
      <c r="L143" s="242"/>
      <c r="M143" s="242"/>
      <c r="N143" s="242"/>
      <c r="O143" s="242"/>
      <c r="P143" s="242"/>
      <c r="Q143" s="242"/>
      <c r="R143" s="242"/>
      <c r="S143" s="242"/>
      <c r="T143" s="242"/>
      <c r="U143" s="242"/>
      <c r="V143" s="60"/>
      <c r="W143" s="242"/>
    </row>
    <row r="144" spans="2:23" ht="12">
      <c r="B144" s="242"/>
      <c r="D144" s="239"/>
      <c r="E144" s="242"/>
      <c r="F144" s="242"/>
      <c r="G144" s="242"/>
      <c r="H144" s="242"/>
      <c r="I144" s="242"/>
      <c r="J144" s="242"/>
      <c r="K144" s="242"/>
      <c r="L144" s="242"/>
      <c r="M144" s="242"/>
      <c r="N144" s="242"/>
      <c r="O144" s="242"/>
      <c r="P144" s="242"/>
      <c r="Q144" s="242"/>
      <c r="R144" s="242"/>
      <c r="S144" s="242"/>
      <c r="T144" s="242"/>
      <c r="U144" s="242"/>
      <c r="V144" s="60"/>
      <c r="W144" s="242"/>
    </row>
    <row r="145" spans="2:23" ht="12">
      <c r="B145" s="242"/>
      <c r="D145" s="239"/>
      <c r="E145" s="242"/>
      <c r="F145" s="242"/>
      <c r="G145" s="242"/>
      <c r="H145" s="242"/>
      <c r="I145" s="242"/>
      <c r="J145" s="242"/>
      <c r="K145" s="242"/>
      <c r="L145" s="242"/>
      <c r="M145" s="242"/>
      <c r="N145" s="242"/>
      <c r="O145" s="242"/>
      <c r="P145" s="242"/>
      <c r="Q145" s="242"/>
      <c r="R145" s="242"/>
      <c r="S145" s="242"/>
      <c r="T145" s="242"/>
      <c r="U145" s="242"/>
      <c r="V145" s="60"/>
      <c r="W145" s="242"/>
    </row>
    <row r="146" spans="2:23" ht="12">
      <c r="B146" s="242"/>
      <c r="D146" s="239"/>
      <c r="E146" s="242"/>
      <c r="F146" s="242"/>
      <c r="G146" s="242"/>
      <c r="H146" s="242"/>
      <c r="I146" s="242"/>
      <c r="J146" s="242"/>
      <c r="K146" s="242"/>
      <c r="L146" s="242"/>
      <c r="M146" s="242"/>
      <c r="N146" s="242"/>
      <c r="O146" s="242"/>
      <c r="P146" s="242"/>
      <c r="Q146" s="242"/>
      <c r="R146" s="242"/>
      <c r="S146" s="242"/>
      <c r="T146" s="242"/>
      <c r="U146" s="242"/>
      <c r="V146" s="60"/>
      <c r="W146" s="242"/>
    </row>
    <row r="147" spans="2:23" ht="12">
      <c r="B147" s="242"/>
      <c r="D147" s="239"/>
      <c r="E147" s="242"/>
      <c r="F147" s="242"/>
      <c r="G147" s="242"/>
      <c r="H147" s="242"/>
      <c r="I147" s="242"/>
      <c r="J147" s="242"/>
      <c r="K147" s="242"/>
      <c r="L147" s="242"/>
      <c r="M147" s="242"/>
      <c r="N147" s="242"/>
      <c r="O147" s="242"/>
      <c r="P147" s="242"/>
      <c r="Q147" s="242"/>
      <c r="R147" s="242"/>
      <c r="S147" s="242"/>
      <c r="T147" s="242"/>
      <c r="U147" s="242"/>
      <c r="V147" s="60"/>
      <c r="W147" s="242"/>
    </row>
    <row r="148" spans="2:23" ht="12">
      <c r="B148" s="242"/>
      <c r="D148" s="239"/>
      <c r="E148" s="242"/>
      <c r="F148" s="242"/>
      <c r="G148" s="242"/>
      <c r="H148" s="242"/>
      <c r="I148" s="242"/>
      <c r="J148" s="242"/>
      <c r="K148" s="242"/>
      <c r="L148" s="242"/>
      <c r="M148" s="242"/>
      <c r="N148" s="242"/>
      <c r="O148" s="242"/>
      <c r="P148" s="242"/>
      <c r="Q148" s="242"/>
      <c r="R148" s="242"/>
      <c r="S148" s="242"/>
      <c r="T148" s="242"/>
      <c r="U148" s="242"/>
      <c r="V148" s="60"/>
      <c r="W148" s="242"/>
    </row>
    <row r="149" spans="2:23" ht="12">
      <c r="B149" s="242"/>
      <c r="D149" s="239"/>
      <c r="E149" s="242"/>
      <c r="F149" s="242"/>
      <c r="G149" s="242"/>
      <c r="H149" s="242"/>
      <c r="I149" s="242"/>
      <c r="J149" s="242"/>
      <c r="K149" s="242"/>
      <c r="L149" s="242"/>
      <c r="M149" s="242"/>
      <c r="N149" s="242"/>
      <c r="O149" s="242"/>
      <c r="P149" s="242"/>
      <c r="Q149" s="242"/>
      <c r="R149" s="242"/>
      <c r="S149" s="242"/>
      <c r="T149" s="242"/>
      <c r="U149" s="242"/>
      <c r="V149" s="60"/>
      <c r="W149" s="242"/>
    </row>
    <row r="150" spans="2:23" ht="12">
      <c r="B150" s="242"/>
      <c r="D150" s="239"/>
      <c r="E150" s="242"/>
      <c r="F150" s="242"/>
      <c r="G150" s="242"/>
      <c r="H150" s="242"/>
      <c r="I150" s="242"/>
      <c r="J150" s="242"/>
      <c r="K150" s="242"/>
      <c r="L150" s="242"/>
      <c r="M150" s="242"/>
      <c r="N150" s="242"/>
      <c r="O150" s="242"/>
      <c r="P150" s="242"/>
      <c r="Q150" s="242"/>
      <c r="R150" s="242"/>
      <c r="S150" s="242"/>
      <c r="T150" s="242"/>
      <c r="U150" s="242"/>
      <c r="V150" s="60"/>
      <c r="W150" s="242"/>
    </row>
    <row r="151" spans="2:23" ht="12">
      <c r="B151" s="242"/>
      <c r="D151" s="239"/>
      <c r="E151" s="242"/>
      <c r="F151" s="242"/>
      <c r="G151" s="242"/>
      <c r="H151" s="242"/>
      <c r="I151" s="242"/>
      <c r="J151" s="242"/>
      <c r="K151" s="242"/>
      <c r="L151" s="242"/>
      <c r="M151" s="242"/>
      <c r="N151" s="242"/>
      <c r="O151" s="242"/>
      <c r="P151" s="242"/>
      <c r="Q151" s="242"/>
      <c r="R151" s="242"/>
      <c r="S151" s="242"/>
      <c r="T151" s="242"/>
      <c r="U151" s="242"/>
      <c r="V151" s="60"/>
      <c r="W151" s="242"/>
    </row>
    <row r="152" spans="2:23" ht="12">
      <c r="B152" s="242"/>
      <c r="D152" s="239"/>
      <c r="E152" s="242"/>
      <c r="F152" s="242"/>
      <c r="G152" s="242"/>
      <c r="H152" s="242"/>
      <c r="I152" s="242"/>
      <c r="J152" s="242"/>
      <c r="K152" s="242"/>
      <c r="L152" s="242"/>
      <c r="M152" s="242"/>
      <c r="N152" s="242"/>
      <c r="O152" s="242"/>
      <c r="P152" s="242"/>
      <c r="Q152" s="242"/>
      <c r="R152" s="242"/>
      <c r="S152" s="242"/>
      <c r="T152" s="242"/>
      <c r="U152" s="242"/>
      <c r="V152" s="60"/>
      <c r="W152" s="242"/>
    </row>
    <row r="153" spans="2:23" ht="12">
      <c r="B153" s="242"/>
      <c r="D153" s="239"/>
      <c r="E153" s="242"/>
      <c r="F153" s="242"/>
      <c r="G153" s="242"/>
      <c r="H153" s="242"/>
      <c r="I153" s="242"/>
      <c r="J153" s="242"/>
      <c r="K153" s="242"/>
      <c r="L153" s="242"/>
      <c r="M153" s="242"/>
      <c r="N153" s="242"/>
      <c r="O153" s="242"/>
      <c r="P153" s="242"/>
      <c r="Q153" s="242"/>
      <c r="R153" s="242"/>
      <c r="S153" s="242"/>
      <c r="T153" s="242"/>
      <c r="U153" s="242"/>
      <c r="V153" s="60"/>
      <c r="W153" s="242"/>
    </row>
    <row r="154" spans="2:23" ht="12">
      <c r="B154" s="242"/>
      <c r="D154" s="239"/>
      <c r="E154" s="242"/>
      <c r="F154" s="242"/>
      <c r="G154" s="242"/>
      <c r="H154" s="242"/>
      <c r="I154" s="242"/>
      <c r="J154" s="242"/>
      <c r="K154" s="242"/>
      <c r="L154" s="242"/>
      <c r="M154" s="242"/>
      <c r="N154" s="242"/>
      <c r="O154" s="242"/>
      <c r="P154" s="242"/>
      <c r="Q154" s="242"/>
      <c r="R154" s="242"/>
      <c r="S154" s="242"/>
      <c r="T154" s="242"/>
      <c r="U154" s="242"/>
      <c r="V154" s="60"/>
      <c r="W154" s="242"/>
    </row>
    <row r="155" spans="2:23" ht="12">
      <c r="B155" s="242"/>
      <c r="D155" s="239"/>
      <c r="E155" s="242"/>
      <c r="F155" s="242"/>
      <c r="G155" s="242"/>
      <c r="H155" s="242"/>
      <c r="I155" s="242"/>
      <c r="J155" s="242"/>
      <c r="K155" s="242"/>
      <c r="L155" s="242"/>
      <c r="M155" s="242"/>
      <c r="N155" s="242"/>
      <c r="O155" s="242"/>
      <c r="P155" s="242"/>
      <c r="Q155" s="242"/>
      <c r="R155" s="242"/>
      <c r="S155" s="242"/>
      <c r="T155" s="242"/>
      <c r="U155" s="242"/>
      <c r="V155" s="60"/>
      <c r="W155" s="242"/>
    </row>
    <row r="156" spans="2:23" ht="12">
      <c r="B156" s="242"/>
      <c r="D156" s="239"/>
      <c r="E156" s="242"/>
      <c r="F156" s="242"/>
      <c r="G156" s="242"/>
      <c r="H156" s="242"/>
      <c r="I156" s="242"/>
      <c r="J156" s="242"/>
      <c r="K156" s="242"/>
      <c r="L156" s="242"/>
      <c r="M156" s="242"/>
      <c r="N156" s="242"/>
      <c r="O156" s="242"/>
      <c r="P156" s="242"/>
      <c r="Q156" s="242"/>
      <c r="R156" s="242"/>
      <c r="S156" s="242"/>
      <c r="T156" s="242"/>
      <c r="U156" s="242"/>
      <c r="V156" s="60"/>
      <c r="W156" s="242"/>
    </row>
    <row r="157" spans="2:23" ht="12">
      <c r="B157" s="242"/>
      <c r="D157" s="239"/>
      <c r="E157" s="242"/>
      <c r="F157" s="242"/>
      <c r="G157" s="242"/>
      <c r="H157" s="242"/>
      <c r="I157" s="242"/>
      <c r="J157" s="242"/>
      <c r="K157" s="242"/>
      <c r="L157" s="242"/>
      <c r="M157" s="242"/>
      <c r="N157" s="242"/>
      <c r="O157" s="242"/>
      <c r="P157" s="242"/>
      <c r="Q157" s="242"/>
      <c r="R157" s="242"/>
      <c r="S157" s="242"/>
      <c r="T157" s="242"/>
      <c r="U157" s="242"/>
      <c r="V157" s="60"/>
      <c r="W157" s="242"/>
    </row>
    <row r="158" spans="2:23" ht="12">
      <c r="B158" s="242"/>
      <c r="D158" s="239"/>
      <c r="E158" s="242"/>
      <c r="F158" s="242"/>
      <c r="G158" s="242"/>
      <c r="H158" s="242"/>
      <c r="I158" s="242"/>
      <c r="J158" s="242"/>
      <c r="K158" s="242"/>
      <c r="L158" s="242"/>
      <c r="M158" s="242"/>
      <c r="N158" s="242"/>
      <c r="O158" s="242"/>
      <c r="P158" s="242"/>
      <c r="Q158" s="242"/>
      <c r="R158" s="242"/>
      <c r="S158" s="242"/>
      <c r="T158" s="242"/>
      <c r="U158" s="242"/>
      <c r="V158" s="60"/>
      <c r="W158" s="242"/>
    </row>
    <row r="159" spans="2:23" ht="12">
      <c r="B159" s="242"/>
      <c r="D159" s="239"/>
      <c r="E159" s="242"/>
      <c r="F159" s="242"/>
      <c r="G159" s="242"/>
      <c r="H159" s="242"/>
      <c r="I159" s="242"/>
      <c r="J159" s="242"/>
      <c r="K159" s="242"/>
      <c r="L159" s="242"/>
      <c r="M159" s="242"/>
      <c r="N159" s="242"/>
      <c r="O159" s="242"/>
      <c r="P159" s="242"/>
      <c r="Q159" s="242"/>
      <c r="R159" s="242"/>
      <c r="S159" s="242"/>
      <c r="T159" s="242"/>
      <c r="U159" s="242"/>
      <c r="V159" s="60"/>
      <c r="W159" s="242"/>
    </row>
    <row r="160" spans="2:23" ht="12">
      <c r="B160" s="242"/>
      <c r="D160" s="239"/>
      <c r="E160" s="242"/>
      <c r="F160" s="242"/>
      <c r="G160" s="242"/>
      <c r="H160" s="242"/>
      <c r="I160" s="242"/>
      <c r="J160" s="242"/>
      <c r="K160" s="242"/>
      <c r="L160" s="242"/>
      <c r="M160" s="242"/>
      <c r="N160" s="242"/>
      <c r="O160" s="242"/>
      <c r="P160" s="242"/>
      <c r="Q160" s="242"/>
      <c r="R160" s="242"/>
      <c r="S160" s="242"/>
      <c r="T160" s="242"/>
      <c r="U160" s="242"/>
      <c r="V160" s="60"/>
      <c r="W160" s="242"/>
    </row>
  </sheetData>
  <sheetProtection/>
  <mergeCells count="40">
    <mergeCell ref="A1:W1"/>
    <mergeCell ref="H2:J2"/>
    <mergeCell ref="K2:U2"/>
    <mergeCell ref="K3:M3"/>
    <mergeCell ref="N3:P3"/>
    <mergeCell ref="Q3:S3"/>
    <mergeCell ref="T3:U3"/>
    <mergeCell ref="C34:D34"/>
    <mergeCell ref="C38:D38"/>
    <mergeCell ref="C39:U39"/>
    <mergeCell ref="C46:D46"/>
    <mergeCell ref="C63:D63"/>
    <mergeCell ref="C67:D67"/>
    <mergeCell ref="C77:D77"/>
    <mergeCell ref="C80:D80"/>
    <mergeCell ref="C83:D83"/>
    <mergeCell ref="C84:U84"/>
    <mergeCell ref="A5:A39"/>
    <mergeCell ref="A40:A76"/>
    <mergeCell ref="A77:A84"/>
    <mergeCell ref="B5:B38"/>
    <mergeCell ref="B40:B46"/>
    <mergeCell ref="B47:B62"/>
    <mergeCell ref="B63:B76"/>
    <mergeCell ref="B77:B82"/>
    <mergeCell ref="C2:C4"/>
    <mergeCell ref="D2:D4"/>
    <mergeCell ref="E2:E4"/>
    <mergeCell ref="F2:F4"/>
    <mergeCell ref="G2:G4"/>
    <mergeCell ref="H3:H4"/>
    <mergeCell ref="I3:I4"/>
    <mergeCell ref="J3:J4"/>
    <mergeCell ref="V2:V4"/>
    <mergeCell ref="W2:W4"/>
    <mergeCell ref="W5:W38"/>
    <mergeCell ref="W40:W61"/>
    <mergeCell ref="W62:W77"/>
    <mergeCell ref="W78:W83"/>
    <mergeCell ref="A2:B4"/>
  </mergeCells>
  <printOptions/>
  <pageMargins left="0.1968503937007874" right="0.35433070866141736" top="0.35433070866141736" bottom="0.5511811023622047" header="0.1968503937007874" footer="0.2755905511811024"/>
  <pageSetup horizontalDpi="600" verticalDpi="600" orientation="portrait" paperSize="9"/>
  <headerFooter alignWithMargins="0">
    <oddFooter>&amp;R— 13 —</oddFooter>
  </headerFooter>
</worksheet>
</file>

<file path=xl/worksheets/sheet2.xml><?xml version="1.0" encoding="utf-8"?>
<worksheet xmlns="http://schemas.openxmlformats.org/spreadsheetml/2006/main" xmlns:r="http://schemas.openxmlformats.org/officeDocument/2006/relationships">
  <sheetPr codeName="Sheet2"/>
  <dimension ref="A1:T18"/>
  <sheetViews>
    <sheetView tabSelected="1" zoomScale="150" zoomScaleNormal="150" workbookViewId="0" topLeftCell="A10">
      <selection activeCell="L12" sqref="L12"/>
    </sheetView>
  </sheetViews>
  <sheetFormatPr defaultColWidth="9.00390625" defaultRowHeight="14.25"/>
  <cols>
    <col min="1" max="1" width="3.125" style="144" customWidth="1"/>
    <col min="2" max="2" width="7.50390625" style="144" customWidth="1"/>
    <col min="3" max="3" width="13.00390625" style="144" customWidth="1"/>
    <col min="4" max="4" width="4.00390625" style="144" customWidth="1"/>
    <col min="5" max="5" width="4.875" style="144" customWidth="1"/>
    <col min="6" max="6" width="3.625" style="144" customWidth="1"/>
    <col min="7" max="11" width="3.875" style="144" customWidth="1"/>
    <col min="12" max="13" width="3.00390625" style="144" customWidth="1"/>
    <col min="14" max="14" width="3.875" style="144" customWidth="1"/>
    <col min="15" max="15" width="2.875" style="144" customWidth="1"/>
    <col min="16" max="17" width="3.875" style="144" customWidth="1"/>
    <col min="18" max="18" width="4.625" style="144" customWidth="1"/>
    <col min="19" max="19" width="5.375" style="144" customWidth="1"/>
    <col min="20" max="20" width="4.875" style="144" customWidth="1"/>
    <col min="21" max="16384" width="9.00390625" style="144" customWidth="1"/>
  </cols>
  <sheetData>
    <row r="1" spans="1:20" ht="35.25" customHeight="1">
      <c r="A1" s="145" t="s">
        <v>135</v>
      </c>
      <c r="B1" s="145"/>
      <c r="C1" s="145"/>
      <c r="D1" s="145"/>
      <c r="E1" s="145"/>
      <c r="F1" s="145"/>
      <c r="G1" s="145"/>
      <c r="H1" s="145"/>
      <c r="I1" s="145"/>
      <c r="J1" s="145"/>
      <c r="K1" s="145"/>
      <c r="L1" s="145"/>
      <c r="M1" s="145"/>
      <c r="N1" s="145"/>
      <c r="O1" s="145"/>
      <c r="P1" s="145"/>
      <c r="Q1" s="145"/>
      <c r="R1" s="145"/>
      <c r="S1" s="145"/>
      <c r="T1" s="145"/>
    </row>
    <row r="2" spans="1:20" ht="25.5" customHeight="1">
      <c r="A2" s="185" t="s">
        <v>136</v>
      </c>
      <c r="B2" s="195" t="s">
        <v>137</v>
      </c>
      <c r="C2" s="196"/>
      <c r="D2" s="197" t="s">
        <v>138</v>
      </c>
      <c r="E2" s="185" t="s">
        <v>139</v>
      </c>
      <c r="F2" s="185" t="s">
        <v>140</v>
      </c>
      <c r="G2" s="185" t="s">
        <v>141</v>
      </c>
      <c r="H2" s="185"/>
      <c r="I2" s="185"/>
      <c r="J2" s="185"/>
      <c r="K2" s="185"/>
      <c r="L2" s="185"/>
      <c r="M2" s="185"/>
      <c r="N2" s="185"/>
      <c r="O2" s="185"/>
      <c r="P2" s="185"/>
      <c r="Q2" s="185"/>
      <c r="R2" s="185" t="s">
        <v>142</v>
      </c>
      <c r="S2" s="185" t="s">
        <v>143</v>
      </c>
      <c r="T2" s="206" t="s">
        <v>144</v>
      </c>
    </row>
    <row r="3" spans="1:20" ht="25.5" customHeight="1">
      <c r="A3" s="185"/>
      <c r="B3" s="198"/>
      <c r="C3" s="199"/>
      <c r="D3" s="200"/>
      <c r="E3" s="185"/>
      <c r="F3" s="185"/>
      <c r="G3" s="201" t="s">
        <v>14</v>
      </c>
      <c r="H3" s="202"/>
      <c r="I3" s="224"/>
      <c r="J3" s="201" t="s">
        <v>15</v>
      </c>
      <c r="K3" s="202"/>
      <c r="L3" s="224"/>
      <c r="M3" s="201" t="s">
        <v>16</v>
      </c>
      <c r="N3" s="202"/>
      <c r="O3" s="224"/>
      <c r="P3" s="206" t="s">
        <v>17</v>
      </c>
      <c r="Q3" s="206"/>
      <c r="R3" s="185"/>
      <c r="S3" s="185"/>
      <c r="T3" s="206"/>
    </row>
    <row r="4" spans="1:20" ht="25.5" customHeight="1">
      <c r="A4" s="185"/>
      <c r="B4" s="203"/>
      <c r="C4" s="204"/>
      <c r="D4" s="205"/>
      <c r="E4" s="185"/>
      <c r="F4" s="185"/>
      <c r="G4" s="206">
        <v>1</v>
      </c>
      <c r="H4" s="206">
        <v>2</v>
      </c>
      <c r="I4" s="206" t="s">
        <v>18</v>
      </c>
      <c r="J4" s="206">
        <v>3</v>
      </c>
      <c r="K4" s="206">
        <v>4</v>
      </c>
      <c r="L4" s="206" t="s">
        <v>19</v>
      </c>
      <c r="M4" s="206">
        <v>5</v>
      </c>
      <c r="N4" s="206">
        <v>6</v>
      </c>
      <c r="O4" s="206" t="s">
        <v>20</v>
      </c>
      <c r="P4" s="206">
        <v>7</v>
      </c>
      <c r="Q4" s="206">
        <v>8</v>
      </c>
      <c r="R4" s="185"/>
      <c r="S4" s="185"/>
      <c r="T4" s="206"/>
    </row>
    <row r="5" spans="1:20" ht="23.25" customHeight="1">
      <c r="A5" s="207">
        <v>1</v>
      </c>
      <c r="B5" s="207" t="s">
        <v>145</v>
      </c>
      <c r="C5" s="208" t="s">
        <v>146</v>
      </c>
      <c r="D5" s="52">
        <v>48</v>
      </c>
      <c r="E5" s="209">
        <v>1.5</v>
      </c>
      <c r="F5" s="210" t="s">
        <v>147</v>
      </c>
      <c r="G5" s="8"/>
      <c r="H5" s="8">
        <v>48</v>
      </c>
      <c r="I5" s="8"/>
      <c r="J5" s="8"/>
      <c r="K5" s="8"/>
      <c r="L5" s="8"/>
      <c r="M5" s="8"/>
      <c r="N5" s="8"/>
      <c r="O5" s="8"/>
      <c r="P5" s="8"/>
      <c r="Q5" s="8"/>
      <c r="R5" s="8" t="s">
        <v>148</v>
      </c>
      <c r="S5" s="231" t="s">
        <v>149</v>
      </c>
      <c r="T5" s="232" t="s">
        <v>150</v>
      </c>
    </row>
    <row r="6" spans="1:20" ht="23.25" customHeight="1">
      <c r="A6" s="207">
        <v>2</v>
      </c>
      <c r="B6" s="207"/>
      <c r="C6" s="211" t="s">
        <v>151</v>
      </c>
      <c r="D6" s="8">
        <v>16</v>
      </c>
      <c r="E6" s="212">
        <v>0.5</v>
      </c>
      <c r="F6" s="210" t="s">
        <v>147</v>
      </c>
      <c r="G6" s="8"/>
      <c r="H6" s="8"/>
      <c r="I6" s="8"/>
      <c r="J6" s="8"/>
      <c r="K6" s="8">
        <v>16</v>
      </c>
      <c r="L6" s="8"/>
      <c r="M6" s="8"/>
      <c r="N6" s="225"/>
      <c r="O6" s="225"/>
      <c r="P6" s="8"/>
      <c r="Q6" s="8"/>
      <c r="R6" s="8" t="s">
        <v>148</v>
      </c>
      <c r="S6" s="233"/>
      <c r="T6" s="234"/>
    </row>
    <row r="7" spans="1:20" ht="23.25" customHeight="1">
      <c r="A7" s="207">
        <v>4</v>
      </c>
      <c r="B7" s="207"/>
      <c r="C7" s="213" t="s">
        <v>152</v>
      </c>
      <c r="D7" s="214">
        <f>SUM(D5:D6)</f>
        <v>64</v>
      </c>
      <c r="E7" s="215">
        <f>SUM(E5:E6)</f>
        <v>2</v>
      </c>
      <c r="F7" s="213"/>
      <c r="G7" s="213">
        <v>18</v>
      </c>
      <c r="H7" s="213">
        <f>SUM(H5:H6)</f>
        <v>48</v>
      </c>
      <c r="I7" s="213"/>
      <c r="J7" s="213"/>
      <c r="K7" s="213">
        <v>16</v>
      </c>
      <c r="L7" s="213"/>
      <c r="M7" s="213"/>
      <c r="N7" s="213"/>
      <c r="O7" s="213"/>
      <c r="P7" s="213"/>
      <c r="Q7" s="213"/>
      <c r="R7" s="210"/>
      <c r="S7" s="233"/>
      <c r="T7" s="234"/>
    </row>
    <row r="8" spans="1:20" ht="23.25" customHeight="1">
      <c r="A8" s="207">
        <v>5</v>
      </c>
      <c r="B8" s="207" t="s">
        <v>153</v>
      </c>
      <c r="C8" s="216" t="s">
        <v>154</v>
      </c>
      <c r="D8" s="210" t="s">
        <v>147</v>
      </c>
      <c r="E8" s="217">
        <v>2</v>
      </c>
      <c r="F8" s="218" t="s">
        <v>155</v>
      </c>
      <c r="G8" s="218" t="s">
        <v>155</v>
      </c>
      <c r="H8" s="218"/>
      <c r="I8" s="218"/>
      <c r="J8" s="225"/>
      <c r="K8" s="218"/>
      <c r="L8" s="218"/>
      <c r="M8" s="218"/>
      <c r="N8" s="218"/>
      <c r="O8" s="218"/>
      <c r="P8" s="218"/>
      <c r="Q8" s="218"/>
      <c r="R8" s="8" t="s">
        <v>148</v>
      </c>
      <c r="S8" s="233"/>
      <c r="T8" s="234"/>
    </row>
    <row r="9" spans="1:20" ht="30" customHeight="1">
      <c r="A9" s="207">
        <v>6</v>
      </c>
      <c r="B9" s="207"/>
      <c r="C9" s="219" t="s">
        <v>156</v>
      </c>
      <c r="D9" s="210" t="s">
        <v>147</v>
      </c>
      <c r="E9" s="220">
        <v>5</v>
      </c>
      <c r="F9" s="218" t="s">
        <v>157</v>
      </c>
      <c r="G9" s="218"/>
      <c r="H9" s="218"/>
      <c r="I9" s="218"/>
      <c r="J9" s="218" t="s">
        <v>157</v>
      </c>
      <c r="K9" s="218"/>
      <c r="L9" s="218"/>
      <c r="M9" s="218"/>
      <c r="N9" s="218"/>
      <c r="O9" s="218"/>
      <c r="P9" s="218"/>
      <c r="Q9" s="218"/>
      <c r="R9" s="8" t="s">
        <v>148</v>
      </c>
      <c r="S9" s="233"/>
      <c r="T9" s="234"/>
    </row>
    <row r="10" spans="1:20" ht="23.25" customHeight="1">
      <c r="A10" s="207">
        <v>7</v>
      </c>
      <c r="B10" s="207"/>
      <c r="C10" s="221" t="s">
        <v>158</v>
      </c>
      <c r="D10" s="210" t="s">
        <v>147</v>
      </c>
      <c r="E10" s="220">
        <v>1</v>
      </c>
      <c r="F10" s="218" t="s">
        <v>159</v>
      </c>
      <c r="G10" s="218"/>
      <c r="H10" s="218"/>
      <c r="I10" s="218"/>
      <c r="J10" s="218"/>
      <c r="K10" s="226" t="s">
        <v>159</v>
      </c>
      <c r="L10" s="218"/>
      <c r="M10" s="225"/>
      <c r="N10" s="218"/>
      <c r="O10" s="218"/>
      <c r="P10" s="218"/>
      <c r="Q10" s="218"/>
      <c r="R10" s="8" t="s">
        <v>148</v>
      </c>
      <c r="S10" s="233"/>
      <c r="T10" s="234"/>
    </row>
    <row r="11" spans="1:20" ht="23.25" customHeight="1">
      <c r="A11" s="207">
        <v>8</v>
      </c>
      <c r="B11" s="207"/>
      <c r="C11" s="221" t="s">
        <v>160</v>
      </c>
      <c r="D11" s="210" t="s">
        <v>147</v>
      </c>
      <c r="E11" s="220">
        <v>3</v>
      </c>
      <c r="F11" s="218" t="s">
        <v>161</v>
      </c>
      <c r="G11" s="218"/>
      <c r="H11" s="218"/>
      <c r="I11" s="218"/>
      <c r="J11" s="218"/>
      <c r="K11" s="218"/>
      <c r="L11" s="218"/>
      <c r="M11" s="226" t="s">
        <v>161</v>
      </c>
      <c r="N11" s="227"/>
      <c r="O11" s="218"/>
      <c r="P11" s="218"/>
      <c r="Q11" s="218"/>
      <c r="R11" s="8" t="s">
        <v>148</v>
      </c>
      <c r="S11" s="233"/>
      <c r="T11" s="234"/>
    </row>
    <row r="12" spans="1:20" ht="23.25" customHeight="1">
      <c r="A12" s="207">
        <v>9</v>
      </c>
      <c r="B12" s="207"/>
      <c r="C12" s="221" t="s">
        <v>162</v>
      </c>
      <c r="D12" s="210" t="s">
        <v>147</v>
      </c>
      <c r="E12" s="220">
        <v>2</v>
      </c>
      <c r="F12" s="218" t="s">
        <v>155</v>
      </c>
      <c r="G12" s="218"/>
      <c r="H12" s="218"/>
      <c r="I12" s="218"/>
      <c r="J12" s="218"/>
      <c r="K12" s="218"/>
      <c r="L12" s="228" t="s">
        <v>155</v>
      </c>
      <c r="M12" s="218"/>
      <c r="N12" s="218"/>
      <c r="O12" s="218"/>
      <c r="P12" s="218"/>
      <c r="Q12" s="218"/>
      <c r="R12" s="8" t="s">
        <v>148</v>
      </c>
      <c r="S12" s="233"/>
      <c r="T12" s="234"/>
    </row>
    <row r="13" spans="1:20" ht="30.75" customHeight="1">
      <c r="A13" s="207">
        <v>10</v>
      </c>
      <c r="B13" s="207"/>
      <c r="C13" s="221" t="s">
        <v>163</v>
      </c>
      <c r="D13" s="210" t="s">
        <v>147</v>
      </c>
      <c r="E13" s="220">
        <v>3</v>
      </c>
      <c r="F13" s="218" t="s">
        <v>164</v>
      </c>
      <c r="G13" s="218"/>
      <c r="H13" s="218"/>
      <c r="I13" s="218"/>
      <c r="J13" s="218"/>
      <c r="K13" s="218"/>
      <c r="L13" s="218"/>
      <c r="M13" s="218"/>
      <c r="N13" s="218"/>
      <c r="O13" s="218"/>
      <c r="P13" s="218" t="s">
        <v>164</v>
      </c>
      <c r="Q13" s="218"/>
      <c r="R13" s="8" t="s">
        <v>148</v>
      </c>
      <c r="S13" s="233"/>
      <c r="T13" s="235" t="s">
        <v>165</v>
      </c>
    </row>
    <row r="14" spans="1:20" ht="23.25" customHeight="1">
      <c r="A14" s="207">
        <v>11</v>
      </c>
      <c r="B14" s="207"/>
      <c r="C14" s="221" t="s">
        <v>166</v>
      </c>
      <c r="D14" s="210" t="s">
        <v>147</v>
      </c>
      <c r="E14" s="220">
        <v>4</v>
      </c>
      <c r="F14" s="218" t="s">
        <v>161</v>
      </c>
      <c r="G14" s="218"/>
      <c r="H14" s="218"/>
      <c r="I14" s="218"/>
      <c r="J14" s="218"/>
      <c r="K14" s="218"/>
      <c r="L14" s="218"/>
      <c r="M14" s="218"/>
      <c r="N14" s="218"/>
      <c r="O14" s="218"/>
      <c r="P14" s="218" t="s">
        <v>161</v>
      </c>
      <c r="Q14" s="218"/>
      <c r="R14" s="8" t="s">
        <v>148</v>
      </c>
      <c r="S14" s="233"/>
      <c r="T14" s="235"/>
    </row>
    <row r="15" spans="1:20" ht="23.25" customHeight="1">
      <c r="A15" s="207">
        <v>12</v>
      </c>
      <c r="B15" s="207"/>
      <c r="C15" s="221" t="s">
        <v>167</v>
      </c>
      <c r="D15" s="210" t="s">
        <v>147</v>
      </c>
      <c r="E15" s="220">
        <v>2</v>
      </c>
      <c r="F15" s="218" t="s">
        <v>155</v>
      </c>
      <c r="G15" s="218"/>
      <c r="H15" s="218"/>
      <c r="I15" s="218"/>
      <c r="J15" s="218"/>
      <c r="K15" s="218"/>
      <c r="L15" s="218"/>
      <c r="M15" s="218"/>
      <c r="N15" s="218"/>
      <c r="O15" s="218"/>
      <c r="P15" s="218"/>
      <c r="Q15" s="218" t="s">
        <v>155</v>
      </c>
      <c r="R15" s="8" t="s">
        <v>148</v>
      </c>
      <c r="S15" s="233"/>
      <c r="T15" s="235"/>
    </row>
    <row r="16" spans="1:20" ht="23.25" customHeight="1">
      <c r="A16" s="207">
        <v>13</v>
      </c>
      <c r="B16" s="207"/>
      <c r="C16" s="221" t="s">
        <v>168</v>
      </c>
      <c r="D16" s="210" t="s">
        <v>147</v>
      </c>
      <c r="E16" s="220">
        <v>14</v>
      </c>
      <c r="F16" s="218" t="s">
        <v>169</v>
      </c>
      <c r="G16" s="218"/>
      <c r="H16" s="218"/>
      <c r="I16" s="218"/>
      <c r="J16" s="218"/>
      <c r="K16" s="218"/>
      <c r="L16" s="218"/>
      <c r="M16" s="218"/>
      <c r="N16" s="218"/>
      <c r="O16" s="218"/>
      <c r="P16" s="218"/>
      <c r="Q16" s="218" t="s">
        <v>169</v>
      </c>
      <c r="R16" s="8" t="s">
        <v>148</v>
      </c>
      <c r="S16" s="233"/>
      <c r="T16" s="235" t="s">
        <v>165</v>
      </c>
    </row>
    <row r="17" spans="1:20" ht="23.25" customHeight="1">
      <c r="A17" s="207">
        <v>14</v>
      </c>
      <c r="B17" s="207"/>
      <c r="C17" s="213" t="s">
        <v>152</v>
      </c>
      <c r="D17" s="213"/>
      <c r="E17" s="222">
        <f>SUM(E8:E16)</f>
        <v>36</v>
      </c>
      <c r="F17" s="213" t="s">
        <v>170</v>
      </c>
      <c r="G17" s="213" t="s">
        <v>155</v>
      </c>
      <c r="H17" s="213"/>
      <c r="I17" s="213"/>
      <c r="J17" s="213" t="s">
        <v>157</v>
      </c>
      <c r="K17" s="213" t="s">
        <v>159</v>
      </c>
      <c r="L17" s="229" t="s">
        <v>155</v>
      </c>
      <c r="M17" s="229" t="s">
        <v>161</v>
      </c>
      <c r="N17" s="230"/>
      <c r="O17" s="213"/>
      <c r="P17" s="213" t="s">
        <v>171</v>
      </c>
      <c r="Q17" s="213" t="s">
        <v>172</v>
      </c>
      <c r="R17" s="210"/>
      <c r="S17" s="236"/>
      <c r="T17" s="232"/>
    </row>
    <row r="18" spans="1:20" ht="60.75" customHeight="1">
      <c r="A18" s="223" t="s">
        <v>173</v>
      </c>
      <c r="B18" s="223"/>
      <c r="C18" s="223"/>
      <c r="D18" s="223"/>
      <c r="E18" s="223"/>
      <c r="F18" s="223"/>
      <c r="G18" s="223"/>
      <c r="H18" s="223"/>
      <c r="I18" s="223"/>
      <c r="J18" s="223"/>
      <c r="K18" s="223"/>
      <c r="L18" s="223"/>
      <c r="M18" s="223"/>
      <c r="N18" s="223"/>
      <c r="O18" s="223"/>
      <c r="P18" s="223"/>
      <c r="Q18" s="223"/>
      <c r="R18" s="223"/>
      <c r="S18" s="223"/>
      <c r="T18" s="223"/>
    </row>
  </sheetData>
  <sheetProtection/>
  <mergeCells count="18">
    <mergeCell ref="A1:T1"/>
    <mergeCell ref="G2:Q2"/>
    <mergeCell ref="G3:I3"/>
    <mergeCell ref="J3:L3"/>
    <mergeCell ref="M3:O3"/>
    <mergeCell ref="P3:Q3"/>
    <mergeCell ref="A18:T18"/>
    <mergeCell ref="A2:A4"/>
    <mergeCell ref="B5:B7"/>
    <mergeCell ref="B8:B17"/>
    <mergeCell ref="D2:D4"/>
    <mergeCell ref="E2:E4"/>
    <mergeCell ref="F2:F4"/>
    <mergeCell ref="R2:R4"/>
    <mergeCell ref="S2:S4"/>
    <mergeCell ref="S5:S17"/>
    <mergeCell ref="T2:T4"/>
    <mergeCell ref="B2:C4"/>
  </mergeCells>
  <printOptions/>
  <pageMargins left="0.35433070866141736" right="0.2755905511811024" top="0.5905511811023623" bottom="0.9448818897637796" header="0.5118110236220472" footer="0.2755905511811024"/>
  <pageSetup horizontalDpi="600" verticalDpi="600" orientation="portrait" paperSize="9"/>
  <headerFooter alignWithMargins="0">
    <oddFooter>&amp;L— 14 —</oddFooter>
  </headerFooter>
</worksheet>
</file>

<file path=xl/worksheets/sheet3.xml><?xml version="1.0" encoding="utf-8"?>
<worksheet xmlns="http://schemas.openxmlformats.org/spreadsheetml/2006/main" xmlns:r="http://schemas.openxmlformats.org/officeDocument/2006/relationships">
  <sheetPr codeName="Sheet3"/>
  <dimension ref="A1:P19"/>
  <sheetViews>
    <sheetView workbookViewId="0" topLeftCell="A1">
      <selection activeCell="K10" sqref="K10"/>
    </sheetView>
  </sheetViews>
  <sheetFormatPr defaultColWidth="9.00390625" defaultRowHeight="14.25"/>
  <cols>
    <col min="1" max="1" width="5.625" style="177" customWidth="1"/>
    <col min="2" max="2" width="8.875" style="177" customWidth="1"/>
    <col min="3" max="3" width="18.00390625" style="177" customWidth="1"/>
    <col min="4" max="14" width="4.625" style="177" customWidth="1"/>
    <col min="15" max="15" width="6.625" style="177" customWidth="1"/>
    <col min="16" max="16384" width="9.00390625" style="177" customWidth="1"/>
  </cols>
  <sheetData>
    <row r="1" spans="1:15" ht="30.75" customHeight="1">
      <c r="A1" s="3" t="s">
        <v>174</v>
      </c>
      <c r="B1" s="3"/>
      <c r="C1" s="3"/>
      <c r="D1" s="3"/>
      <c r="E1" s="3"/>
      <c r="F1" s="3"/>
      <c r="G1" s="3"/>
      <c r="H1" s="3"/>
      <c r="I1" s="3"/>
      <c r="J1" s="3"/>
      <c r="K1" s="3"/>
      <c r="L1" s="3"/>
      <c r="M1" s="3"/>
      <c r="N1" s="3"/>
      <c r="O1" s="3"/>
    </row>
    <row r="2" spans="1:15" ht="27" customHeight="1">
      <c r="A2" s="149"/>
      <c r="B2" s="149"/>
      <c r="C2" s="149"/>
      <c r="D2" s="149" t="s">
        <v>14</v>
      </c>
      <c r="E2" s="149"/>
      <c r="F2" s="149"/>
      <c r="G2" s="149" t="s">
        <v>15</v>
      </c>
      <c r="H2" s="149"/>
      <c r="I2" s="149"/>
      <c r="J2" s="149" t="s">
        <v>16</v>
      </c>
      <c r="K2" s="149"/>
      <c r="L2" s="149"/>
      <c r="M2" s="149" t="s">
        <v>17</v>
      </c>
      <c r="N2" s="149"/>
      <c r="O2" s="192" t="s">
        <v>175</v>
      </c>
    </row>
    <row r="3" spans="1:15" ht="27" customHeight="1">
      <c r="A3" s="149"/>
      <c r="B3" s="149"/>
      <c r="C3" s="149"/>
      <c r="D3" s="149">
        <v>1</v>
      </c>
      <c r="E3" s="149">
        <v>2</v>
      </c>
      <c r="F3" s="149" t="s">
        <v>18</v>
      </c>
      <c r="G3" s="149">
        <v>3</v>
      </c>
      <c r="H3" s="149">
        <v>4</v>
      </c>
      <c r="I3" s="149" t="s">
        <v>19</v>
      </c>
      <c r="J3" s="149">
        <v>5</v>
      </c>
      <c r="K3" s="149">
        <v>6</v>
      </c>
      <c r="L3" s="149" t="s">
        <v>20</v>
      </c>
      <c r="M3" s="149">
        <v>7</v>
      </c>
      <c r="N3" s="149">
        <v>8</v>
      </c>
      <c r="O3" s="192"/>
    </row>
    <row r="4" spans="1:15" ht="24" customHeight="1">
      <c r="A4" s="152" t="s">
        <v>176</v>
      </c>
      <c r="B4" s="152" t="s">
        <v>177</v>
      </c>
      <c r="C4" s="178"/>
      <c r="D4" s="179">
        <f>'附表1'!K34+'附表1'!K46+'附表1'!K67+'附表1'!K80</f>
        <v>304</v>
      </c>
      <c r="E4" s="178">
        <f>'附表1'!L34+'附表1'!L46+'附表1'!L67+'附表1'!L80</f>
        <v>364</v>
      </c>
      <c r="F4" s="178">
        <f>'附表1'!M34+'附表1'!M46+'附表1'!M67+'附表1'!M80</f>
        <v>0</v>
      </c>
      <c r="G4" s="178">
        <f>'附表1'!N34+'附表1'!N46+'附表1'!N67+'附表1'!N80</f>
        <v>316</v>
      </c>
      <c r="H4" s="178">
        <f>'附表1'!O34+'附表1'!O46+'附表1'!O67+'附表1'!O80</f>
        <v>438</v>
      </c>
      <c r="I4" s="178"/>
      <c r="J4" s="178">
        <f>'附表1'!Q34+'附表1'!Q46+'附表1'!Q67+'附表1'!Q80</f>
        <v>142</v>
      </c>
      <c r="K4" s="178">
        <f>'附表1'!R34+'附表1'!R46+'附表1'!R67+'附表1'!R80</f>
        <v>88</v>
      </c>
      <c r="L4" s="178"/>
      <c r="M4" s="178">
        <f>'附表1'!T34+'附表1'!T46+'附表1'!T67+'附表1'!T80</f>
        <v>80</v>
      </c>
      <c r="N4" s="178"/>
      <c r="O4" s="193">
        <f>SUM(D4:N4)</f>
        <v>1732</v>
      </c>
    </row>
    <row r="5" spans="1:15" ht="24" customHeight="1">
      <c r="A5" s="178"/>
      <c r="B5" s="152" t="s">
        <v>178</v>
      </c>
      <c r="C5" s="180" t="s">
        <v>179</v>
      </c>
      <c r="D5" s="181"/>
      <c r="E5" s="178">
        <f>'附表2'!H7</f>
        <v>48</v>
      </c>
      <c r="F5" s="178"/>
      <c r="G5" s="178"/>
      <c r="H5" s="178">
        <f>'附表2'!K7</f>
        <v>16</v>
      </c>
      <c r="I5" s="178"/>
      <c r="J5" s="178"/>
      <c r="K5" s="178"/>
      <c r="L5" s="178"/>
      <c r="M5" s="178"/>
      <c r="N5" s="178"/>
      <c r="O5" s="193">
        <v>72</v>
      </c>
    </row>
    <row r="6" spans="1:15" ht="55.5" customHeight="1">
      <c r="A6" s="178"/>
      <c r="B6" s="178"/>
      <c r="C6" s="180" t="s">
        <v>180</v>
      </c>
      <c r="D6" s="182" t="s">
        <v>155</v>
      </c>
      <c r="E6" s="182"/>
      <c r="F6" s="182"/>
      <c r="G6" s="182" t="s">
        <v>157</v>
      </c>
      <c r="H6" s="182" t="s">
        <v>159</v>
      </c>
      <c r="I6" s="194" t="s">
        <v>155</v>
      </c>
      <c r="J6" s="194" t="s">
        <v>161</v>
      </c>
      <c r="L6" s="182"/>
      <c r="M6" s="182" t="s">
        <v>171</v>
      </c>
      <c r="N6" s="182" t="s">
        <v>172</v>
      </c>
      <c r="O6" s="193" t="s">
        <v>170</v>
      </c>
    </row>
    <row r="7" spans="1:15" ht="24" customHeight="1">
      <c r="A7" s="178"/>
      <c r="B7" s="156" t="s">
        <v>181</v>
      </c>
      <c r="C7" s="181"/>
      <c r="D7" s="179">
        <v>32</v>
      </c>
      <c r="E7" s="179">
        <v>32</v>
      </c>
      <c r="F7" s="179">
        <v>6</v>
      </c>
      <c r="G7" s="179">
        <v>20</v>
      </c>
      <c r="H7" s="179">
        <v>40</v>
      </c>
      <c r="I7" s="179"/>
      <c r="J7" s="179">
        <v>36</v>
      </c>
      <c r="K7" s="179"/>
      <c r="L7" s="179"/>
      <c r="M7" s="179">
        <v>20</v>
      </c>
      <c r="N7" s="181"/>
      <c r="O7" s="183">
        <f>SUM(D7:N7)</f>
        <v>186</v>
      </c>
    </row>
    <row r="8" spans="1:15" ht="24" customHeight="1">
      <c r="A8" s="152" t="s">
        <v>182</v>
      </c>
      <c r="B8" s="152" t="s">
        <v>177</v>
      </c>
      <c r="C8" s="178"/>
      <c r="D8" s="178"/>
      <c r="E8" s="178">
        <f>'附表1'!L38+'附表1'!L63+'附表1'!L77+'附表1'!L83</f>
        <v>640</v>
      </c>
      <c r="F8" s="178"/>
      <c r="G8" s="178"/>
      <c r="H8" s="178">
        <f>'附表1'!O38+'附表1'!O63+'附表1'!O77+'附表1'!O83</f>
        <v>576</v>
      </c>
      <c r="I8" s="178"/>
      <c r="J8" s="178">
        <f>'附表1'!Q38+'附表1'!Q63+'附表1'!Q77+'附表1'!Q83</f>
        <v>232</v>
      </c>
      <c r="K8" s="178">
        <f>'附表1'!R38+'附表1'!R63+'附表1'!R77+'附表1'!R83</f>
        <v>336</v>
      </c>
      <c r="L8" s="178">
        <f>'附表1'!S38+'附表1'!S63+'附表1'!S77+'附表1'!S83</f>
        <v>16</v>
      </c>
      <c r="M8" s="178">
        <f>'附表1'!T38+'附表1'!T63+'附表1'!T77+'附表1'!T83</f>
        <v>144</v>
      </c>
      <c r="N8" s="178"/>
      <c r="O8" s="193">
        <f>SUM(D8:N8)</f>
        <v>1944</v>
      </c>
    </row>
    <row r="9" spans="1:15" ht="24" customHeight="1">
      <c r="A9" s="178"/>
      <c r="B9" s="152" t="s">
        <v>178</v>
      </c>
      <c r="C9" s="180" t="s">
        <v>179</v>
      </c>
      <c r="D9" s="183"/>
      <c r="E9" s="178"/>
      <c r="F9" s="178"/>
      <c r="G9" s="178"/>
      <c r="H9" s="178"/>
      <c r="I9" s="178"/>
      <c r="J9" s="178"/>
      <c r="K9" s="178"/>
      <c r="L9" s="178"/>
      <c r="M9" s="178"/>
      <c r="N9" s="178"/>
      <c r="O9" s="193"/>
    </row>
    <row r="10" spans="1:15" ht="56.25" customHeight="1">
      <c r="A10" s="178"/>
      <c r="B10" s="178"/>
      <c r="C10" s="180" t="s">
        <v>180</v>
      </c>
      <c r="D10" s="184"/>
      <c r="E10" s="185"/>
      <c r="F10" s="185"/>
      <c r="G10" s="185"/>
      <c r="H10" s="185"/>
      <c r="I10" s="185"/>
      <c r="J10" s="185"/>
      <c r="K10" s="185"/>
      <c r="L10" s="185"/>
      <c r="M10" s="185"/>
      <c r="N10" s="185"/>
      <c r="O10" s="193"/>
    </row>
    <row r="11" spans="1:15" ht="24" customHeight="1">
      <c r="A11" s="178"/>
      <c r="B11" s="186" t="s">
        <v>61</v>
      </c>
      <c r="C11" s="187"/>
      <c r="D11" s="152" t="s">
        <v>183</v>
      </c>
      <c r="E11" s="178"/>
      <c r="F11" s="178"/>
      <c r="G11" s="178"/>
      <c r="H11" s="178"/>
      <c r="I11" s="178"/>
      <c r="J11" s="178"/>
      <c r="K11" s="178"/>
      <c r="L11" s="178"/>
      <c r="M11" s="178"/>
      <c r="N11" s="178"/>
      <c r="O11" s="178"/>
    </row>
    <row r="12" spans="1:15" ht="93.75" customHeight="1">
      <c r="A12" s="151" t="s">
        <v>184</v>
      </c>
      <c r="B12" s="188"/>
      <c r="C12" s="189"/>
      <c r="D12" s="189"/>
      <c r="E12" s="189"/>
      <c r="F12" s="189"/>
      <c r="G12" s="189"/>
      <c r="H12" s="189"/>
      <c r="I12" s="189"/>
      <c r="J12" s="189"/>
      <c r="K12" s="189"/>
      <c r="L12" s="189"/>
      <c r="M12" s="189"/>
      <c r="N12" s="189"/>
      <c r="O12" s="189"/>
    </row>
    <row r="13" spans="4:16" ht="15">
      <c r="D13" s="190"/>
      <c r="E13" s="190"/>
      <c r="F13" s="190"/>
      <c r="G13" s="190"/>
      <c r="H13" s="190"/>
      <c r="I13" s="190"/>
      <c r="J13" s="190"/>
      <c r="K13" s="190"/>
      <c r="L13" s="190"/>
      <c r="M13" s="190"/>
      <c r="N13" s="190"/>
      <c r="O13" s="190"/>
      <c r="P13" s="190"/>
    </row>
    <row r="14" spans="4:16" ht="15">
      <c r="D14" s="191"/>
      <c r="E14" s="191"/>
      <c r="F14" s="191"/>
      <c r="G14" s="191"/>
      <c r="H14" s="191"/>
      <c r="I14" s="191"/>
      <c r="J14" s="191"/>
      <c r="K14" s="191"/>
      <c r="L14" s="191"/>
      <c r="M14" s="191"/>
      <c r="N14" s="190"/>
      <c r="O14" s="190"/>
      <c r="P14" s="190"/>
    </row>
    <row r="15" spans="4:16" ht="15">
      <c r="D15" s="191"/>
      <c r="E15" s="191"/>
      <c r="F15" s="191"/>
      <c r="G15" s="191"/>
      <c r="H15" s="191"/>
      <c r="I15" s="191"/>
      <c r="J15" s="191"/>
      <c r="K15" s="191"/>
      <c r="L15" s="191"/>
      <c r="M15" s="191"/>
      <c r="N15" s="191"/>
      <c r="O15" s="191"/>
      <c r="P15" s="190"/>
    </row>
    <row r="16" spans="4:16" ht="15">
      <c r="D16" s="191"/>
      <c r="E16" s="191"/>
      <c r="F16" s="191"/>
      <c r="G16" s="191"/>
      <c r="H16" s="191"/>
      <c r="I16" s="191"/>
      <c r="J16" s="191"/>
      <c r="K16" s="191"/>
      <c r="L16" s="191"/>
      <c r="M16" s="191"/>
      <c r="N16" s="191"/>
      <c r="O16" s="191"/>
      <c r="P16" s="190"/>
    </row>
    <row r="17" spans="4:16" ht="15">
      <c r="D17" s="191"/>
      <c r="E17" s="191"/>
      <c r="F17" s="191"/>
      <c r="G17" s="191"/>
      <c r="H17" s="191"/>
      <c r="I17" s="191"/>
      <c r="J17" s="191"/>
      <c r="K17" s="191"/>
      <c r="L17" s="191"/>
      <c r="M17" s="191"/>
      <c r="N17" s="191"/>
      <c r="O17" s="191"/>
      <c r="P17" s="190"/>
    </row>
    <row r="18" spans="4:16" ht="15">
      <c r="D18" s="191"/>
      <c r="E18" s="191"/>
      <c r="F18" s="191"/>
      <c r="G18" s="191"/>
      <c r="H18" s="191"/>
      <c r="I18" s="191"/>
      <c r="J18" s="191"/>
      <c r="K18" s="191"/>
      <c r="L18" s="191"/>
      <c r="M18" s="191"/>
      <c r="N18" s="191"/>
      <c r="O18" s="191"/>
      <c r="P18" s="190"/>
    </row>
    <row r="19" spans="4:16" ht="15">
      <c r="D19" s="190"/>
      <c r="E19" s="190"/>
      <c r="F19" s="190"/>
      <c r="G19" s="190"/>
      <c r="H19" s="190"/>
      <c r="I19" s="190"/>
      <c r="J19" s="190"/>
      <c r="K19" s="190"/>
      <c r="L19" s="190"/>
      <c r="M19" s="190"/>
      <c r="N19" s="190"/>
      <c r="O19" s="190"/>
      <c r="P19" s="190"/>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pageMargins left="0.41" right="0.25" top="1.11" bottom="0.9448818897637796" header="0.5118110236220472" footer="0.2755905511811024"/>
  <pageSetup horizontalDpi="600" verticalDpi="600" orientation="portrait" paperSize="9"/>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1"/>
  <sheetViews>
    <sheetView workbookViewId="0" topLeftCell="A1">
      <selection activeCell="F9" sqref="F9"/>
    </sheetView>
  </sheetViews>
  <sheetFormatPr defaultColWidth="9.00390625" defaultRowHeight="14.25"/>
  <cols>
    <col min="1" max="1" width="17.375" style="144" customWidth="1"/>
    <col min="2" max="2" width="22.625" style="144" customWidth="1"/>
    <col min="3" max="3" width="13.125" style="144" customWidth="1"/>
    <col min="4" max="7" width="8.875" style="144" customWidth="1"/>
    <col min="8" max="16384" width="9.00390625" style="144" customWidth="1"/>
  </cols>
  <sheetData>
    <row r="1" spans="1:7" ht="27.75" customHeight="1">
      <c r="A1" s="145" t="s">
        <v>185</v>
      </c>
      <c r="B1" s="145"/>
      <c r="C1" s="145"/>
      <c r="D1" s="145"/>
      <c r="E1" s="145"/>
      <c r="F1" s="145"/>
      <c r="G1" s="145"/>
    </row>
    <row r="2" spans="1:7" ht="33" customHeight="1">
      <c r="A2" s="146" t="s">
        <v>186</v>
      </c>
      <c r="B2" s="147"/>
      <c r="C2" s="148"/>
      <c r="D2" s="149" t="s">
        <v>187</v>
      </c>
      <c r="E2" s="149" t="s">
        <v>188</v>
      </c>
      <c r="F2" s="149" t="s">
        <v>189</v>
      </c>
      <c r="G2" s="149" t="s">
        <v>190</v>
      </c>
    </row>
    <row r="3" spans="1:13" ht="24" customHeight="1">
      <c r="A3" s="150" t="s">
        <v>191</v>
      </c>
      <c r="B3" s="151" t="s">
        <v>192</v>
      </c>
      <c r="C3" s="152" t="s">
        <v>193</v>
      </c>
      <c r="D3" s="152">
        <f>'附表1'!F34</f>
        <v>1260</v>
      </c>
      <c r="E3" s="153">
        <f>D3/$D$16*100</f>
        <v>56.35062611806798</v>
      </c>
      <c r="F3" s="153">
        <f>'附表1'!E34</f>
        <v>73.5</v>
      </c>
      <c r="G3" s="153">
        <f>F3/$F$18*100</f>
        <v>43.23529411764706</v>
      </c>
      <c r="M3" s="144">
        <v>73.5</v>
      </c>
    </row>
    <row r="4" spans="1:13" ht="24" customHeight="1">
      <c r="A4" s="154"/>
      <c r="B4" s="151"/>
      <c r="C4" s="152" t="s">
        <v>194</v>
      </c>
      <c r="D4" s="152">
        <f>F4*16</f>
        <v>32</v>
      </c>
      <c r="E4" s="153">
        <f aca="true" t="shared" si="0" ref="E4:E14">D4/$D$16*100</f>
        <v>1.4311270125223614</v>
      </c>
      <c r="F4" s="155">
        <v>2</v>
      </c>
      <c r="G4" s="153">
        <f aca="true" t="shared" si="1" ref="G4:G14">F4/$F$18*100</f>
        <v>1.1764705882352942</v>
      </c>
      <c r="M4" s="144">
        <v>16.5</v>
      </c>
    </row>
    <row r="5" spans="1:13" s="143" customFormat="1" ht="24" customHeight="1">
      <c r="A5" s="154"/>
      <c r="B5" s="156" t="s">
        <v>61</v>
      </c>
      <c r="C5" s="157" t="s">
        <v>194</v>
      </c>
      <c r="D5" s="152">
        <f>F5*16</f>
        <v>160</v>
      </c>
      <c r="E5" s="158">
        <f t="shared" si="0"/>
        <v>7.155635062611807</v>
      </c>
      <c r="F5" s="159">
        <v>10</v>
      </c>
      <c r="G5" s="153">
        <f t="shared" si="1"/>
        <v>5.88235294117647</v>
      </c>
      <c r="M5" s="143">
        <v>7</v>
      </c>
    </row>
    <row r="6" spans="1:13" ht="24" customHeight="1">
      <c r="A6" s="152" t="s">
        <v>65</v>
      </c>
      <c r="B6" s="150" t="s">
        <v>66</v>
      </c>
      <c r="C6" s="152" t="s">
        <v>193</v>
      </c>
      <c r="D6" s="152">
        <f>'附表1'!F46</f>
        <v>288</v>
      </c>
      <c r="E6" s="153">
        <f t="shared" si="0"/>
        <v>12.880143112701253</v>
      </c>
      <c r="F6" s="155">
        <f>'附表1'!E46</f>
        <v>16.5</v>
      </c>
      <c r="G6" s="153">
        <f t="shared" si="1"/>
        <v>9.705882352941178</v>
      </c>
      <c r="M6" s="144">
        <v>3.5</v>
      </c>
    </row>
    <row r="7" spans="1:13" ht="24" customHeight="1">
      <c r="A7" s="152"/>
      <c r="B7" s="154"/>
      <c r="C7" s="152" t="s">
        <v>194</v>
      </c>
      <c r="D7" s="152">
        <f>F7*16</f>
        <v>256</v>
      </c>
      <c r="E7" s="153">
        <f t="shared" si="0"/>
        <v>11.449016100178891</v>
      </c>
      <c r="F7" s="153">
        <v>16</v>
      </c>
      <c r="G7" s="153">
        <f t="shared" si="1"/>
        <v>9.411764705882353</v>
      </c>
      <c r="M7" s="144">
        <v>38</v>
      </c>
    </row>
    <row r="8" spans="1:13" ht="24" customHeight="1">
      <c r="A8" s="152"/>
      <c r="B8" s="160"/>
      <c r="C8" s="161" t="s">
        <v>195</v>
      </c>
      <c r="D8" s="162">
        <f>SUM(D6:D7)</f>
        <v>544</v>
      </c>
      <c r="E8" s="153">
        <f t="shared" si="0"/>
        <v>24.329159212880143</v>
      </c>
      <c r="F8" s="163">
        <f>SUM(F6:F7)</f>
        <v>32.5</v>
      </c>
      <c r="G8" s="153">
        <f t="shared" si="1"/>
        <v>19.11764705882353</v>
      </c>
      <c r="M8" s="144">
        <f>SUM(M3:M7)</f>
        <v>138.5</v>
      </c>
    </row>
    <row r="9" spans="1:7" ht="24" customHeight="1">
      <c r="A9" s="152"/>
      <c r="B9" s="150" t="s">
        <v>196</v>
      </c>
      <c r="C9" s="152" t="s">
        <v>193</v>
      </c>
      <c r="D9" s="152">
        <f>'附表1'!F67</f>
        <v>128</v>
      </c>
      <c r="E9" s="153">
        <f t="shared" si="0"/>
        <v>5.724508050089446</v>
      </c>
      <c r="F9" s="153">
        <f>'附表1'!E67</f>
        <v>7</v>
      </c>
      <c r="G9" s="153">
        <f t="shared" si="1"/>
        <v>4.117647058823529</v>
      </c>
    </row>
    <row r="10" spans="1:7" ht="24" customHeight="1">
      <c r="A10" s="152"/>
      <c r="B10" s="154"/>
      <c r="C10" s="152" t="s">
        <v>194</v>
      </c>
      <c r="D10" s="152">
        <f>F10*16</f>
        <v>48</v>
      </c>
      <c r="E10" s="153">
        <f t="shared" si="0"/>
        <v>2.146690518783542</v>
      </c>
      <c r="F10" s="153">
        <v>3</v>
      </c>
      <c r="G10" s="153">
        <f t="shared" si="1"/>
        <v>1.7647058823529411</v>
      </c>
    </row>
    <row r="11" spans="1:7" ht="24" customHeight="1">
      <c r="A11" s="152"/>
      <c r="B11" s="160"/>
      <c r="C11" s="161" t="s">
        <v>195</v>
      </c>
      <c r="D11" s="162">
        <f>SUM(D9:D10)</f>
        <v>176</v>
      </c>
      <c r="E11" s="153">
        <f t="shared" si="0"/>
        <v>7.8711985688729875</v>
      </c>
      <c r="F11" s="163">
        <f>SUM(F9:F10)</f>
        <v>10</v>
      </c>
      <c r="G11" s="153">
        <f t="shared" si="1"/>
        <v>5.88235294117647</v>
      </c>
    </row>
    <row r="12" spans="1:7" ht="24" customHeight="1">
      <c r="A12" s="150" t="s">
        <v>119</v>
      </c>
      <c r="B12" s="150" t="s">
        <v>120</v>
      </c>
      <c r="C12" s="152" t="s">
        <v>193</v>
      </c>
      <c r="D12" s="162">
        <f>'附表1'!F80</f>
        <v>56</v>
      </c>
      <c r="E12" s="153">
        <f t="shared" si="0"/>
        <v>2.5044722719141324</v>
      </c>
      <c r="F12" s="163">
        <f>'附表1'!E80</f>
        <v>3.5</v>
      </c>
      <c r="G12" s="153">
        <f t="shared" si="1"/>
        <v>2.0588235294117645</v>
      </c>
    </row>
    <row r="13" spans="1:7" ht="24" customHeight="1">
      <c r="A13" s="154"/>
      <c r="B13" s="154"/>
      <c r="C13" s="152" t="s">
        <v>194</v>
      </c>
      <c r="D13" s="162">
        <f>F13*16</f>
        <v>8</v>
      </c>
      <c r="E13" s="153">
        <f t="shared" si="0"/>
        <v>0.35778175313059035</v>
      </c>
      <c r="F13" s="163">
        <v>0.5</v>
      </c>
      <c r="G13" s="153">
        <f t="shared" si="1"/>
        <v>0.29411764705882354</v>
      </c>
    </row>
    <row r="14" spans="1:7" ht="24" customHeight="1">
      <c r="A14" s="154"/>
      <c r="B14" s="160"/>
      <c r="C14" s="161" t="s">
        <v>195</v>
      </c>
      <c r="D14" s="162">
        <f>SUM(D12:D13)</f>
        <v>64</v>
      </c>
      <c r="E14" s="153">
        <f t="shared" si="0"/>
        <v>2.862254025044723</v>
      </c>
      <c r="F14" s="163">
        <f>SUM(F12:F13)</f>
        <v>4</v>
      </c>
      <c r="G14" s="153">
        <f t="shared" si="1"/>
        <v>2.3529411764705883</v>
      </c>
    </row>
    <row r="15" spans="1:7" ht="24" customHeight="1">
      <c r="A15" s="160"/>
      <c r="B15" s="164" t="s">
        <v>129</v>
      </c>
      <c r="C15" s="165"/>
      <c r="D15" s="165"/>
      <c r="E15" s="166"/>
      <c r="F15" s="164">
        <v>10</v>
      </c>
      <c r="G15" s="166"/>
    </row>
    <row r="16" spans="1:7" ht="24" customHeight="1">
      <c r="A16" s="151" t="s">
        <v>197</v>
      </c>
      <c r="B16" s="151"/>
      <c r="C16" s="162" t="s">
        <v>175</v>
      </c>
      <c r="D16" s="162">
        <f>D3+D4+D5+D8+D11+D14</f>
        <v>2236</v>
      </c>
      <c r="E16" s="167">
        <f>E3+E4+E5+E8+E11+E14</f>
        <v>99.99999999999999</v>
      </c>
      <c r="F16" s="167">
        <f>F3+F4+F5+F8+F11+F14</f>
        <v>132</v>
      </c>
      <c r="G16" s="153">
        <f>F16/$F$18*100</f>
        <v>77.64705882352942</v>
      </c>
    </row>
    <row r="17" spans="1:7" ht="24" customHeight="1">
      <c r="A17" s="168" t="s">
        <v>198</v>
      </c>
      <c r="B17" s="169"/>
      <c r="C17" s="169"/>
      <c r="D17" s="169"/>
      <c r="E17" s="170"/>
      <c r="F17" s="152">
        <v>38</v>
      </c>
      <c r="G17" s="155">
        <f>F17/$F$18*100</f>
        <v>22.35294117647059</v>
      </c>
    </row>
    <row r="18" spans="1:7" ht="24" customHeight="1">
      <c r="A18" s="168" t="s">
        <v>199</v>
      </c>
      <c r="B18" s="169"/>
      <c r="C18" s="169"/>
      <c r="D18" s="169"/>
      <c r="E18" s="170"/>
      <c r="F18" s="171">
        <f>F16+F17</f>
        <v>170</v>
      </c>
      <c r="G18" s="172"/>
    </row>
    <row r="19" spans="1:7" ht="24" customHeight="1">
      <c r="A19" s="168" t="s">
        <v>200</v>
      </c>
      <c r="B19" s="169"/>
      <c r="C19" s="169"/>
      <c r="D19" s="169"/>
      <c r="E19" s="170"/>
      <c r="F19" s="155">
        <f>F17+'附表3'!O7/16</f>
        <v>49.625</v>
      </c>
      <c r="G19" s="155">
        <f>F19/$F$20*100</f>
        <v>27.569444444444446</v>
      </c>
    </row>
    <row r="20" spans="1:7" ht="24" customHeight="1">
      <c r="A20" s="168" t="s">
        <v>201</v>
      </c>
      <c r="B20" s="169"/>
      <c r="C20" s="169"/>
      <c r="D20" s="169"/>
      <c r="E20" s="170"/>
      <c r="F20" s="164">
        <f>F18+F15</f>
        <v>180</v>
      </c>
      <c r="G20" s="166"/>
    </row>
    <row r="21" spans="1:7" ht="141.75" customHeight="1">
      <c r="A21" s="173" t="s">
        <v>202</v>
      </c>
      <c r="B21" s="174"/>
      <c r="C21" s="174"/>
      <c r="D21" s="175"/>
      <c r="E21" s="175"/>
      <c r="F21" s="175"/>
      <c r="G21" s="176"/>
    </row>
  </sheetData>
  <sheetProtection/>
  <mergeCells count="18">
    <mergeCell ref="A1:G1"/>
    <mergeCell ref="A2:C2"/>
    <mergeCell ref="B15:E15"/>
    <mergeCell ref="F15:G15"/>
    <mergeCell ref="A16:B16"/>
    <mergeCell ref="A17:E17"/>
    <mergeCell ref="A18:E18"/>
    <mergeCell ref="F18:G18"/>
    <mergeCell ref="A19:E19"/>
    <mergeCell ref="A20:E20"/>
    <mergeCell ref="F20:G20"/>
    <mergeCell ref="A21:G21"/>
    <mergeCell ref="A3:A5"/>
    <mergeCell ref="A6:A11"/>
    <mergeCell ref="A12:A15"/>
    <mergeCell ref="B6:B8"/>
    <mergeCell ref="B9:B11"/>
    <mergeCell ref="B12:B14"/>
  </mergeCells>
  <printOptions/>
  <pageMargins left="0.45999999999999996" right="0.11999999999999998" top="1.1023622047244095" bottom="0.9448818897637796" header="0.5118110236220472" footer="0.2755905511811024"/>
  <pageSetup horizontalDpi="600" verticalDpi="600" orientation="portrait" paperSize="9"/>
  <headerFooter alignWithMargins="0">
    <oddFooter>&amp;L— 16 —</oddFooter>
  </headerFooter>
</worksheet>
</file>

<file path=xl/worksheets/sheet5.xml><?xml version="1.0" encoding="utf-8"?>
<worksheet xmlns="http://schemas.openxmlformats.org/spreadsheetml/2006/main" xmlns:r="http://schemas.openxmlformats.org/officeDocument/2006/relationships">
  <sheetPr codeName="Sheet5"/>
  <dimension ref="A1:V145"/>
  <sheetViews>
    <sheetView zoomScale="150" zoomScaleNormal="150" workbookViewId="0" topLeftCell="A139">
      <selection activeCell="H12" sqref="H12"/>
    </sheetView>
  </sheetViews>
  <sheetFormatPr defaultColWidth="3.125" defaultRowHeight="14.25"/>
  <cols>
    <col min="1" max="1" width="4.50390625" style="66" customWidth="1"/>
    <col min="2" max="2" width="2.875" style="66" customWidth="1"/>
    <col min="3" max="3" width="7.125" style="66" customWidth="1"/>
    <col min="4" max="4" width="3.125" style="66" customWidth="1"/>
    <col min="5" max="6" width="3.75390625" style="66" customWidth="1"/>
    <col min="7" max="7" width="5.25390625" style="66" customWidth="1"/>
    <col min="8" max="8" width="23.125" style="66" customWidth="1"/>
    <col min="9" max="9" width="3.625" style="66" customWidth="1"/>
    <col min="10" max="10" width="2.125" style="66" customWidth="1"/>
    <col min="11" max="11" width="2.75390625" style="66" customWidth="1"/>
    <col min="12" max="13" width="2.125" style="66" customWidth="1"/>
    <col min="14" max="14" width="2.625" style="66" customWidth="1"/>
    <col min="15" max="15" width="3.00390625" style="66" customWidth="1"/>
    <col min="16" max="16" width="2.875" style="66" customWidth="1"/>
    <col min="17" max="17" width="3.125" style="66" customWidth="1"/>
    <col min="18" max="18" width="2.50390625" style="66" customWidth="1"/>
    <col min="19" max="19" width="2.75390625" style="66" customWidth="1"/>
    <col min="20" max="20" width="2.125" style="66" customWidth="1"/>
    <col min="21" max="21" width="4.25390625" style="66" customWidth="1"/>
    <col min="22" max="22" width="3.75390625" style="66" customWidth="1"/>
    <col min="23" max="16384" width="3.125" style="66" customWidth="1"/>
  </cols>
  <sheetData>
    <row r="1" spans="1:22" s="63" customFormat="1" ht="34.5" customHeight="1">
      <c r="A1" s="67" t="s">
        <v>203</v>
      </c>
      <c r="B1" s="67"/>
      <c r="C1" s="67"/>
      <c r="D1" s="67"/>
      <c r="E1" s="67"/>
      <c r="F1" s="67"/>
      <c r="G1" s="67"/>
      <c r="H1" s="67"/>
      <c r="I1" s="67"/>
      <c r="J1" s="67"/>
      <c r="K1" s="67"/>
      <c r="L1" s="67"/>
      <c r="M1" s="67"/>
      <c r="N1" s="67"/>
      <c r="O1" s="67"/>
      <c r="P1" s="67"/>
      <c r="Q1" s="67"/>
      <c r="R1" s="67"/>
      <c r="S1" s="67"/>
      <c r="T1" s="67"/>
      <c r="U1" s="67"/>
      <c r="V1" s="67"/>
    </row>
    <row r="2" spans="1:22" ht="15.75" customHeight="1">
      <c r="A2" s="68" t="s">
        <v>204</v>
      </c>
      <c r="B2" s="68"/>
      <c r="C2" s="68" t="s">
        <v>205</v>
      </c>
      <c r="D2" s="69" t="s">
        <v>206</v>
      </c>
      <c r="E2" s="68" t="s">
        <v>207</v>
      </c>
      <c r="F2" s="70" t="s">
        <v>208</v>
      </c>
      <c r="G2" s="70" t="s">
        <v>209</v>
      </c>
      <c r="H2" s="68" t="s">
        <v>210</v>
      </c>
      <c r="I2" s="68" t="s">
        <v>211</v>
      </c>
      <c r="J2" s="68" t="s">
        <v>212</v>
      </c>
      <c r="K2" s="68"/>
      <c r="L2" s="68"/>
      <c r="M2" s="68"/>
      <c r="N2" s="68"/>
      <c r="O2" s="68"/>
      <c r="P2" s="68"/>
      <c r="Q2" s="68"/>
      <c r="R2" s="68"/>
      <c r="S2" s="68"/>
      <c r="T2" s="68"/>
      <c r="U2" s="68" t="s">
        <v>213</v>
      </c>
      <c r="V2" s="68" t="s">
        <v>214</v>
      </c>
    </row>
    <row r="3" spans="1:22" ht="12.75" customHeight="1">
      <c r="A3" s="71"/>
      <c r="B3" s="71"/>
      <c r="C3" s="71"/>
      <c r="D3" s="72"/>
      <c r="E3" s="71"/>
      <c r="F3" s="73"/>
      <c r="G3" s="73"/>
      <c r="H3" s="71"/>
      <c r="I3" s="71"/>
      <c r="J3" s="4" t="s">
        <v>14</v>
      </c>
      <c r="K3" s="4"/>
      <c r="L3" s="4"/>
      <c r="M3" s="4" t="s">
        <v>15</v>
      </c>
      <c r="N3" s="4"/>
      <c r="O3" s="4"/>
      <c r="P3" s="4" t="s">
        <v>16</v>
      </c>
      <c r="Q3" s="4"/>
      <c r="R3" s="4"/>
      <c r="S3" s="4" t="s">
        <v>17</v>
      </c>
      <c r="T3" s="4"/>
      <c r="U3" s="71"/>
      <c r="V3" s="71"/>
    </row>
    <row r="4" spans="1:22" ht="25.5" customHeight="1">
      <c r="A4" s="71"/>
      <c r="B4" s="71"/>
      <c r="C4" s="71"/>
      <c r="D4" s="72"/>
      <c r="E4" s="71"/>
      <c r="F4" s="73"/>
      <c r="G4" s="73"/>
      <c r="H4" s="71"/>
      <c r="I4" s="71"/>
      <c r="J4" s="4">
        <v>1</v>
      </c>
      <c r="K4" s="4">
        <v>2</v>
      </c>
      <c r="L4" s="4" t="s">
        <v>18</v>
      </c>
      <c r="M4" s="4">
        <v>3</v>
      </c>
      <c r="N4" s="4">
        <v>4</v>
      </c>
      <c r="O4" s="4" t="s">
        <v>19</v>
      </c>
      <c r="P4" s="4">
        <v>5</v>
      </c>
      <c r="Q4" s="4">
        <v>6</v>
      </c>
      <c r="R4" s="4" t="s">
        <v>20</v>
      </c>
      <c r="S4" s="4">
        <v>7</v>
      </c>
      <c r="T4" s="4">
        <v>8</v>
      </c>
      <c r="U4" s="71"/>
      <c r="V4" s="71"/>
    </row>
    <row r="5" spans="1:22" s="64" customFormat="1" ht="15" customHeight="1">
      <c r="A5" s="74" t="s">
        <v>215</v>
      </c>
      <c r="B5" s="74" t="s">
        <v>216</v>
      </c>
      <c r="C5" s="75" t="s">
        <v>217</v>
      </c>
      <c r="D5" s="76">
        <v>1.5</v>
      </c>
      <c r="E5" s="77">
        <v>18</v>
      </c>
      <c r="F5" s="77">
        <v>72</v>
      </c>
      <c r="G5" s="13">
        <v>48</v>
      </c>
      <c r="H5" s="24" t="s">
        <v>218</v>
      </c>
      <c r="I5" s="13" t="s">
        <v>219</v>
      </c>
      <c r="J5" s="13"/>
      <c r="K5" s="13">
        <v>4</v>
      </c>
      <c r="L5" s="13"/>
      <c r="M5" s="13"/>
      <c r="N5" s="13"/>
      <c r="O5" s="13"/>
      <c r="P5" s="13"/>
      <c r="Q5" s="13"/>
      <c r="R5" s="13"/>
      <c r="S5" s="13"/>
      <c r="T5" s="13"/>
      <c r="U5" s="13" t="s">
        <v>165</v>
      </c>
      <c r="V5" s="13" t="s">
        <v>220</v>
      </c>
    </row>
    <row r="6" spans="1:22" s="64" customFormat="1" ht="14.25" customHeight="1">
      <c r="A6" s="74"/>
      <c r="B6" s="74"/>
      <c r="C6" s="75"/>
      <c r="D6" s="76"/>
      <c r="E6" s="77"/>
      <c r="F6" s="77"/>
      <c r="G6" s="13"/>
      <c r="H6" s="53" t="s">
        <v>221</v>
      </c>
      <c r="I6" s="13" t="s">
        <v>222</v>
      </c>
      <c r="J6" s="13"/>
      <c r="K6" s="13">
        <v>4</v>
      </c>
      <c r="L6" s="13"/>
      <c r="M6" s="13"/>
      <c r="N6" s="13"/>
      <c r="O6" s="13"/>
      <c r="P6" s="13"/>
      <c r="Q6" s="13"/>
      <c r="R6" s="13"/>
      <c r="S6" s="13"/>
      <c r="T6" s="13"/>
      <c r="U6" s="13"/>
      <c r="V6" s="13" t="s">
        <v>223</v>
      </c>
    </row>
    <row r="7" spans="1:22" s="64" customFormat="1" ht="13.5" customHeight="1">
      <c r="A7" s="74"/>
      <c r="B7" s="74"/>
      <c r="C7" s="75"/>
      <c r="D7" s="76"/>
      <c r="E7" s="77"/>
      <c r="F7" s="77"/>
      <c r="G7" s="13"/>
      <c r="H7" s="78" t="s">
        <v>224</v>
      </c>
      <c r="I7" s="13" t="s">
        <v>225</v>
      </c>
      <c r="J7" s="13"/>
      <c r="K7" s="13">
        <v>4</v>
      </c>
      <c r="L7" s="13"/>
      <c r="M7" s="13"/>
      <c r="N7" s="13"/>
      <c r="O7" s="13"/>
      <c r="P7" s="13"/>
      <c r="Q7" s="13"/>
      <c r="R7" s="13"/>
      <c r="S7" s="13"/>
      <c r="T7" s="13"/>
      <c r="U7" s="13"/>
      <c r="V7" s="13"/>
    </row>
    <row r="8" spans="1:22" s="64" customFormat="1" ht="13.5" customHeight="1">
      <c r="A8" s="74"/>
      <c r="B8" s="74"/>
      <c r="C8" s="75"/>
      <c r="D8" s="76"/>
      <c r="E8" s="77"/>
      <c r="F8" s="77"/>
      <c r="G8" s="13"/>
      <c r="H8" s="53" t="s">
        <v>226</v>
      </c>
      <c r="I8" s="13" t="s">
        <v>222</v>
      </c>
      <c r="J8" s="13"/>
      <c r="K8" s="13">
        <v>4</v>
      </c>
      <c r="L8" s="13"/>
      <c r="M8" s="13"/>
      <c r="N8" s="13"/>
      <c r="O8" s="13"/>
      <c r="P8" s="13"/>
      <c r="Q8" s="13"/>
      <c r="R8" s="13"/>
      <c r="S8" s="13"/>
      <c r="T8" s="13"/>
      <c r="U8" s="13"/>
      <c r="V8" s="13" t="s">
        <v>223</v>
      </c>
    </row>
    <row r="9" spans="1:22" s="64" customFormat="1" ht="10.5" customHeight="1">
      <c r="A9" s="74"/>
      <c r="B9" s="74"/>
      <c r="C9" s="75"/>
      <c r="D9" s="76"/>
      <c r="E9" s="77"/>
      <c r="F9" s="77"/>
      <c r="G9" s="13"/>
      <c r="H9" s="53" t="s">
        <v>227</v>
      </c>
      <c r="I9" s="13" t="s">
        <v>222</v>
      </c>
      <c r="J9" s="13"/>
      <c r="K9" s="13">
        <v>4</v>
      </c>
      <c r="L9" s="13"/>
      <c r="M9" s="13"/>
      <c r="N9" s="13"/>
      <c r="O9" s="13"/>
      <c r="P9" s="13"/>
      <c r="Q9" s="13"/>
      <c r="R9" s="13"/>
      <c r="S9" s="13"/>
      <c r="T9" s="13"/>
      <c r="U9" s="13"/>
      <c r="V9" s="13"/>
    </row>
    <row r="10" spans="1:22" s="64" customFormat="1" ht="11.25" customHeight="1">
      <c r="A10" s="74"/>
      <c r="B10" s="74"/>
      <c r="C10" s="75"/>
      <c r="D10" s="76"/>
      <c r="E10" s="77"/>
      <c r="F10" s="77"/>
      <c r="G10" s="13"/>
      <c r="H10" s="53" t="s">
        <v>228</v>
      </c>
      <c r="I10" s="13" t="s">
        <v>222</v>
      </c>
      <c r="J10" s="13"/>
      <c r="K10" s="13">
        <v>4</v>
      </c>
      <c r="L10" s="13"/>
      <c r="M10" s="13"/>
      <c r="N10" s="13"/>
      <c r="O10" s="13"/>
      <c r="P10" s="13"/>
      <c r="Q10" s="13"/>
      <c r="R10" s="13"/>
      <c r="S10" s="13"/>
      <c r="T10" s="13"/>
      <c r="U10" s="13"/>
      <c r="V10" s="13" t="s">
        <v>220</v>
      </c>
    </row>
    <row r="11" spans="1:22" s="64" customFormat="1" ht="15" customHeight="1">
      <c r="A11" s="74"/>
      <c r="B11" s="74"/>
      <c r="C11" s="75"/>
      <c r="D11" s="76"/>
      <c r="E11" s="77"/>
      <c r="F11" s="77"/>
      <c r="G11" s="13"/>
      <c r="H11" s="53" t="s">
        <v>229</v>
      </c>
      <c r="I11" s="13" t="s">
        <v>230</v>
      </c>
      <c r="J11" s="13"/>
      <c r="K11" s="13">
        <v>4</v>
      </c>
      <c r="L11" s="13"/>
      <c r="M11" s="13"/>
      <c r="N11" s="13"/>
      <c r="O11" s="13"/>
      <c r="P11" s="13"/>
      <c r="Q11" s="13"/>
      <c r="R11" s="13"/>
      <c r="S11" s="13"/>
      <c r="T11" s="13"/>
      <c r="U11" s="13"/>
      <c r="V11" s="13" t="s">
        <v>220</v>
      </c>
    </row>
    <row r="12" spans="1:22" s="64" customFormat="1" ht="15" customHeight="1">
      <c r="A12" s="74"/>
      <c r="B12" s="74"/>
      <c r="C12" s="75"/>
      <c r="D12" s="76"/>
      <c r="E12" s="77"/>
      <c r="F12" s="77"/>
      <c r="G12" s="13"/>
      <c r="H12" s="53" t="s">
        <v>231</v>
      </c>
      <c r="I12" s="13" t="s">
        <v>225</v>
      </c>
      <c r="J12" s="13"/>
      <c r="K12" s="13">
        <v>4</v>
      </c>
      <c r="L12" s="13"/>
      <c r="M12" s="13"/>
      <c r="N12" s="13"/>
      <c r="O12" s="13"/>
      <c r="P12" s="13"/>
      <c r="Q12" s="13"/>
      <c r="R12" s="13"/>
      <c r="S12" s="13"/>
      <c r="T12" s="13"/>
      <c r="U12" s="13"/>
      <c r="V12" s="13" t="s">
        <v>223</v>
      </c>
    </row>
    <row r="13" spans="1:22" s="64" customFormat="1" ht="15" customHeight="1">
      <c r="A13" s="74"/>
      <c r="B13" s="74"/>
      <c r="C13" s="75"/>
      <c r="D13" s="76"/>
      <c r="E13" s="77"/>
      <c r="F13" s="77"/>
      <c r="G13" s="13"/>
      <c r="H13" s="36" t="s">
        <v>232</v>
      </c>
      <c r="I13" s="13" t="s">
        <v>230</v>
      </c>
      <c r="J13" s="13"/>
      <c r="K13" s="13">
        <v>4</v>
      </c>
      <c r="L13" s="13"/>
      <c r="M13" s="13"/>
      <c r="N13" s="13"/>
      <c r="O13" s="13"/>
      <c r="P13" s="13"/>
      <c r="Q13" s="13"/>
      <c r="R13" s="13"/>
      <c r="S13" s="13"/>
      <c r="T13" s="13"/>
      <c r="U13" s="13"/>
      <c r="V13" s="13"/>
    </row>
    <row r="14" spans="1:22" s="64" customFormat="1" ht="15.75" customHeight="1">
      <c r="A14" s="74"/>
      <c r="B14" s="74"/>
      <c r="C14" s="75"/>
      <c r="D14" s="76"/>
      <c r="E14" s="77"/>
      <c r="F14" s="77"/>
      <c r="G14" s="13"/>
      <c r="H14" s="53" t="s">
        <v>233</v>
      </c>
      <c r="I14" s="13" t="s">
        <v>222</v>
      </c>
      <c r="J14" s="13"/>
      <c r="K14" s="13">
        <v>4</v>
      </c>
      <c r="L14" s="13"/>
      <c r="M14" s="13"/>
      <c r="N14" s="13"/>
      <c r="O14" s="13"/>
      <c r="P14" s="13"/>
      <c r="Q14" s="13"/>
      <c r="R14" s="13"/>
      <c r="S14" s="13"/>
      <c r="T14" s="13"/>
      <c r="U14" s="13"/>
      <c r="V14" s="13" t="s">
        <v>223</v>
      </c>
    </row>
    <row r="15" spans="1:22" s="64" customFormat="1" ht="13.5" customHeight="1">
      <c r="A15" s="74"/>
      <c r="B15" s="74"/>
      <c r="C15" s="75"/>
      <c r="D15" s="76"/>
      <c r="E15" s="77"/>
      <c r="F15" s="77"/>
      <c r="G15" s="13"/>
      <c r="H15" s="53" t="s">
        <v>234</v>
      </c>
      <c r="I15" s="13" t="s">
        <v>222</v>
      </c>
      <c r="J15" s="13"/>
      <c r="K15" s="13">
        <v>4</v>
      </c>
      <c r="L15" s="13"/>
      <c r="M15" s="13"/>
      <c r="N15" s="13"/>
      <c r="O15" s="13"/>
      <c r="P15" s="13"/>
      <c r="Q15" s="13"/>
      <c r="R15" s="13"/>
      <c r="S15" s="13"/>
      <c r="T15" s="13"/>
      <c r="U15" s="13"/>
      <c r="V15" s="13"/>
    </row>
    <row r="16" spans="1:22" s="64" customFormat="1" ht="15" customHeight="1">
      <c r="A16" s="74"/>
      <c r="B16" s="74"/>
      <c r="C16" s="75"/>
      <c r="D16" s="76"/>
      <c r="E16" s="77"/>
      <c r="F16" s="77"/>
      <c r="G16" s="13"/>
      <c r="H16" s="53" t="s">
        <v>235</v>
      </c>
      <c r="I16" s="13" t="s">
        <v>230</v>
      </c>
      <c r="J16" s="13"/>
      <c r="K16" s="13">
        <v>4</v>
      </c>
      <c r="L16" s="13"/>
      <c r="M16" s="13"/>
      <c r="N16" s="13"/>
      <c r="O16" s="13"/>
      <c r="P16" s="13"/>
      <c r="Q16" s="13"/>
      <c r="R16" s="13"/>
      <c r="S16" s="13"/>
      <c r="T16" s="13"/>
      <c r="U16" s="13"/>
      <c r="V16" s="13" t="s">
        <v>220</v>
      </c>
    </row>
    <row r="17" spans="1:22" s="64" customFormat="1" ht="12.75" customHeight="1">
      <c r="A17" s="74"/>
      <c r="B17" s="74"/>
      <c r="C17" s="75"/>
      <c r="D17" s="76"/>
      <c r="E17" s="77"/>
      <c r="F17" s="77"/>
      <c r="G17" s="13"/>
      <c r="H17" s="24" t="s">
        <v>236</v>
      </c>
      <c r="I17" s="74" t="s">
        <v>225</v>
      </c>
      <c r="J17" s="13"/>
      <c r="K17" s="13">
        <v>4</v>
      </c>
      <c r="L17" s="13"/>
      <c r="M17" s="13"/>
      <c r="N17" s="13"/>
      <c r="O17" s="13"/>
      <c r="P17" s="13"/>
      <c r="Q17" s="13"/>
      <c r="R17" s="13"/>
      <c r="S17" s="101"/>
      <c r="T17" s="101"/>
      <c r="U17" s="13"/>
      <c r="V17" s="13" t="s">
        <v>220</v>
      </c>
    </row>
    <row r="18" spans="1:22" s="64" customFormat="1" ht="12.75" customHeight="1">
      <c r="A18" s="74"/>
      <c r="B18" s="74"/>
      <c r="C18" s="75"/>
      <c r="D18" s="76"/>
      <c r="E18" s="77"/>
      <c r="F18" s="77"/>
      <c r="G18" s="13"/>
      <c r="H18" s="36" t="s">
        <v>237</v>
      </c>
      <c r="I18" s="13" t="s">
        <v>222</v>
      </c>
      <c r="J18" s="13"/>
      <c r="K18" s="13">
        <v>4</v>
      </c>
      <c r="L18" s="13"/>
      <c r="M18" s="13"/>
      <c r="N18" s="13"/>
      <c r="O18" s="13"/>
      <c r="P18" s="13"/>
      <c r="Q18" s="13"/>
      <c r="R18" s="13"/>
      <c r="S18" s="13"/>
      <c r="T18" s="13"/>
      <c r="U18" s="13"/>
      <c r="V18" s="13" t="s">
        <v>220</v>
      </c>
    </row>
    <row r="19" spans="1:22" s="64" customFormat="1" ht="13.5" customHeight="1">
      <c r="A19" s="74"/>
      <c r="B19" s="74"/>
      <c r="C19" s="75"/>
      <c r="D19" s="76"/>
      <c r="E19" s="77"/>
      <c r="F19" s="77"/>
      <c r="G19" s="13"/>
      <c r="H19" s="36" t="s">
        <v>238</v>
      </c>
      <c r="I19" s="13" t="s">
        <v>222</v>
      </c>
      <c r="J19" s="13"/>
      <c r="K19" s="13">
        <v>4</v>
      </c>
      <c r="L19" s="13"/>
      <c r="M19" s="13"/>
      <c r="N19" s="13"/>
      <c r="O19" s="13"/>
      <c r="P19" s="13"/>
      <c r="Q19" s="13"/>
      <c r="R19" s="13"/>
      <c r="S19" s="13"/>
      <c r="T19" s="13"/>
      <c r="U19" s="13"/>
      <c r="V19" s="13" t="s">
        <v>239</v>
      </c>
    </row>
    <row r="20" spans="1:22" s="64" customFormat="1" ht="15" customHeight="1">
      <c r="A20" s="74"/>
      <c r="B20" s="74"/>
      <c r="C20" s="75"/>
      <c r="D20" s="76"/>
      <c r="E20" s="77"/>
      <c r="F20" s="77"/>
      <c r="G20" s="13"/>
      <c r="H20" s="36" t="s">
        <v>240</v>
      </c>
      <c r="I20" s="13" t="s">
        <v>222</v>
      </c>
      <c r="J20" s="13"/>
      <c r="K20" s="13">
        <v>4</v>
      </c>
      <c r="L20" s="13"/>
      <c r="M20" s="13"/>
      <c r="N20" s="13"/>
      <c r="O20" s="13"/>
      <c r="P20" s="13"/>
      <c r="Q20" s="13"/>
      <c r="R20" s="13"/>
      <c r="S20" s="13"/>
      <c r="T20" s="13"/>
      <c r="U20" s="13"/>
      <c r="V20" s="13"/>
    </row>
    <row r="21" spans="1:22" s="64" customFormat="1" ht="14.25" customHeight="1">
      <c r="A21" s="74"/>
      <c r="B21" s="74"/>
      <c r="C21" s="75"/>
      <c r="D21" s="76"/>
      <c r="E21" s="77"/>
      <c r="F21" s="77"/>
      <c r="G21" s="13"/>
      <c r="H21" s="36" t="s">
        <v>241</v>
      </c>
      <c r="I21" s="13" t="s">
        <v>222</v>
      </c>
      <c r="J21" s="13"/>
      <c r="K21" s="13">
        <v>4</v>
      </c>
      <c r="L21" s="13"/>
      <c r="M21" s="95"/>
      <c r="N21" s="13"/>
      <c r="O21" s="13"/>
      <c r="P21" s="13"/>
      <c r="Q21" s="13"/>
      <c r="R21" s="13"/>
      <c r="S21" s="13"/>
      <c r="T21" s="13"/>
      <c r="U21" s="13"/>
      <c r="V21" s="13" t="s">
        <v>239</v>
      </c>
    </row>
    <row r="22" spans="1:22" s="64" customFormat="1" ht="15" customHeight="1">
      <c r="A22" s="74"/>
      <c r="B22" s="74"/>
      <c r="C22" s="75"/>
      <c r="D22" s="76"/>
      <c r="E22" s="77"/>
      <c r="F22" s="77"/>
      <c r="G22" s="13"/>
      <c r="H22" s="24" t="s">
        <v>242</v>
      </c>
      <c r="I22" s="13" t="s">
        <v>225</v>
      </c>
      <c r="J22" s="13"/>
      <c r="K22" s="13">
        <v>4</v>
      </c>
      <c r="L22" s="95"/>
      <c r="M22" s="95"/>
      <c r="N22" s="13"/>
      <c r="O22" s="13"/>
      <c r="P22" s="13"/>
      <c r="Q22" s="13"/>
      <c r="R22" s="13"/>
      <c r="S22" s="13"/>
      <c r="T22" s="13"/>
      <c r="U22" s="13"/>
      <c r="V22" s="13"/>
    </row>
    <row r="23" spans="1:22" s="64" customFormat="1" ht="13.5" customHeight="1">
      <c r="A23" s="74"/>
      <c r="B23" s="74"/>
      <c r="C23" s="79" t="s">
        <v>243</v>
      </c>
      <c r="D23" s="80">
        <v>5</v>
      </c>
      <c r="E23" s="81">
        <v>8</v>
      </c>
      <c r="F23" s="81">
        <v>14</v>
      </c>
      <c r="G23" s="82">
        <v>10</v>
      </c>
      <c r="H23" s="83" t="s">
        <v>244</v>
      </c>
      <c r="I23" s="74" t="s">
        <v>222</v>
      </c>
      <c r="J23" s="91"/>
      <c r="K23" s="91"/>
      <c r="L23" s="91"/>
      <c r="M23" s="96"/>
      <c r="N23" s="91">
        <v>2</v>
      </c>
      <c r="O23" s="91"/>
      <c r="P23" s="91"/>
      <c r="Q23" s="91"/>
      <c r="R23" s="91"/>
      <c r="S23" s="91"/>
      <c r="T23" s="91"/>
      <c r="U23" s="74" t="s">
        <v>150</v>
      </c>
      <c r="V23" s="74" t="s">
        <v>220</v>
      </c>
    </row>
    <row r="24" spans="1:22" s="64" customFormat="1" ht="13.5" customHeight="1">
      <c r="A24" s="74"/>
      <c r="B24" s="74"/>
      <c r="C24" s="79"/>
      <c r="D24" s="80"/>
      <c r="E24" s="81"/>
      <c r="F24" s="81"/>
      <c r="G24" s="82"/>
      <c r="H24" s="83" t="s">
        <v>245</v>
      </c>
      <c r="I24" s="74" t="s">
        <v>222</v>
      </c>
      <c r="J24" s="91"/>
      <c r="K24" s="91"/>
      <c r="L24" s="91"/>
      <c r="M24" s="96"/>
      <c r="N24" s="91">
        <v>1</v>
      </c>
      <c r="O24" s="91"/>
      <c r="P24" s="91"/>
      <c r="Q24" s="91"/>
      <c r="R24" s="91"/>
      <c r="S24" s="91"/>
      <c r="T24" s="91"/>
      <c r="U24" s="74"/>
      <c r="V24" s="74" t="s">
        <v>220</v>
      </c>
    </row>
    <row r="25" spans="1:22" s="64" customFormat="1" ht="12.75" customHeight="1">
      <c r="A25" s="74"/>
      <c r="B25" s="74"/>
      <c r="C25" s="79"/>
      <c r="D25" s="80"/>
      <c r="E25" s="81"/>
      <c r="F25" s="81"/>
      <c r="G25" s="82"/>
      <c r="H25" s="84" t="s">
        <v>246</v>
      </c>
      <c r="I25" s="74" t="s">
        <v>222</v>
      </c>
      <c r="J25" s="91"/>
      <c r="K25" s="91"/>
      <c r="L25" s="91"/>
      <c r="M25" s="96"/>
      <c r="N25" s="91">
        <v>1</v>
      </c>
      <c r="O25" s="91"/>
      <c r="P25" s="91"/>
      <c r="Q25" s="91"/>
      <c r="R25" s="91"/>
      <c r="S25" s="91"/>
      <c r="T25" s="91"/>
      <c r="U25" s="74"/>
      <c r="V25" s="74" t="s">
        <v>220</v>
      </c>
    </row>
    <row r="26" spans="1:22" s="64" customFormat="1" ht="12.75" customHeight="1">
      <c r="A26" s="74"/>
      <c r="B26" s="74"/>
      <c r="C26" s="79"/>
      <c r="D26" s="80"/>
      <c r="E26" s="81"/>
      <c r="F26" s="81"/>
      <c r="G26" s="82"/>
      <c r="H26" s="84" t="s">
        <v>247</v>
      </c>
      <c r="I26" s="74" t="s">
        <v>222</v>
      </c>
      <c r="J26" s="91"/>
      <c r="K26" s="91"/>
      <c r="L26" s="91"/>
      <c r="M26" s="96"/>
      <c r="N26" s="91">
        <v>1</v>
      </c>
      <c r="O26" s="91"/>
      <c r="P26" s="91"/>
      <c r="Q26" s="91"/>
      <c r="R26" s="91"/>
      <c r="S26" s="91"/>
      <c r="T26" s="91"/>
      <c r="U26" s="74"/>
      <c r="V26" s="74" t="s">
        <v>220</v>
      </c>
    </row>
    <row r="27" spans="1:22" s="64" customFormat="1" ht="13.5" customHeight="1">
      <c r="A27" s="74"/>
      <c r="B27" s="74"/>
      <c r="C27" s="79"/>
      <c r="D27" s="80"/>
      <c r="E27" s="81"/>
      <c r="F27" s="81"/>
      <c r="G27" s="82"/>
      <c r="H27" s="84" t="s">
        <v>248</v>
      </c>
      <c r="I27" s="74" t="s">
        <v>222</v>
      </c>
      <c r="J27" s="74"/>
      <c r="K27" s="74"/>
      <c r="L27" s="74"/>
      <c r="M27" s="97"/>
      <c r="N27" s="74">
        <v>1</v>
      </c>
      <c r="O27" s="74"/>
      <c r="P27" s="74"/>
      <c r="Q27" s="74"/>
      <c r="R27" s="74"/>
      <c r="S27" s="74"/>
      <c r="T27" s="74"/>
      <c r="U27" s="74"/>
      <c r="V27" s="74" t="s">
        <v>220</v>
      </c>
    </row>
    <row r="28" spans="1:22" s="64" customFormat="1" ht="12.75" customHeight="1">
      <c r="A28" s="74"/>
      <c r="B28" s="74"/>
      <c r="C28" s="79"/>
      <c r="D28" s="80"/>
      <c r="E28" s="81"/>
      <c r="F28" s="81"/>
      <c r="G28" s="82"/>
      <c r="H28" s="84" t="s">
        <v>249</v>
      </c>
      <c r="I28" s="74" t="s">
        <v>225</v>
      </c>
      <c r="J28" s="74"/>
      <c r="K28" s="74"/>
      <c r="L28" s="74"/>
      <c r="M28" s="97"/>
      <c r="N28" s="74">
        <v>2</v>
      </c>
      <c r="O28" s="74"/>
      <c r="P28" s="74"/>
      <c r="Q28" s="74"/>
      <c r="R28" s="74"/>
      <c r="S28" s="74"/>
      <c r="T28" s="74"/>
      <c r="U28" s="74"/>
      <c r="V28" s="74" t="s">
        <v>220</v>
      </c>
    </row>
    <row r="29" spans="1:22" s="64" customFormat="1" ht="12.75" customHeight="1">
      <c r="A29" s="74"/>
      <c r="B29" s="74"/>
      <c r="C29" s="79"/>
      <c r="D29" s="80"/>
      <c r="E29" s="81"/>
      <c r="F29" s="81"/>
      <c r="G29" s="82"/>
      <c r="H29" s="84" t="s">
        <v>250</v>
      </c>
      <c r="I29" s="74" t="s">
        <v>230</v>
      </c>
      <c r="J29" s="74"/>
      <c r="K29" s="74"/>
      <c r="L29" s="74"/>
      <c r="M29" s="97"/>
      <c r="N29" s="74">
        <v>2</v>
      </c>
      <c r="O29" s="74"/>
      <c r="P29" s="74"/>
      <c r="Q29" s="74"/>
      <c r="R29" s="74"/>
      <c r="S29" s="74"/>
      <c r="T29" s="74"/>
      <c r="U29" s="74"/>
      <c r="V29" s="74" t="s">
        <v>220</v>
      </c>
    </row>
    <row r="30" spans="1:22" s="64" customFormat="1" ht="15" customHeight="1">
      <c r="A30" s="74"/>
      <c r="B30" s="74"/>
      <c r="C30" s="79"/>
      <c r="D30" s="80"/>
      <c r="E30" s="81"/>
      <c r="F30" s="81"/>
      <c r="G30" s="82"/>
      <c r="H30" s="83" t="s">
        <v>251</v>
      </c>
      <c r="I30" s="74" t="s">
        <v>230</v>
      </c>
      <c r="J30" s="74"/>
      <c r="K30" s="74"/>
      <c r="L30" s="74"/>
      <c r="M30" s="97"/>
      <c r="N30" s="91">
        <v>4</v>
      </c>
      <c r="O30" s="91"/>
      <c r="P30" s="74"/>
      <c r="Q30" s="74"/>
      <c r="R30" s="74"/>
      <c r="S30" s="74"/>
      <c r="T30" s="74"/>
      <c r="U30" s="74"/>
      <c r="V30" s="74" t="s">
        <v>252</v>
      </c>
    </row>
    <row r="31" spans="1:22" s="64" customFormat="1" ht="21.75" customHeight="1">
      <c r="A31" s="74"/>
      <c r="B31" s="74"/>
      <c r="C31" s="85" t="s">
        <v>253</v>
      </c>
      <c r="D31" s="80">
        <v>0.5</v>
      </c>
      <c r="E31" s="82">
        <v>8</v>
      </c>
      <c r="F31" s="82">
        <v>16</v>
      </c>
      <c r="G31" s="82">
        <v>16</v>
      </c>
      <c r="H31" s="23" t="s">
        <v>254</v>
      </c>
      <c r="I31" s="18" t="s">
        <v>255</v>
      </c>
      <c r="J31" s="74"/>
      <c r="K31" s="74"/>
      <c r="L31" s="74"/>
      <c r="M31" s="97"/>
      <c r="N31" s="74"/>
      <c r="O31" s="74"/>
      <c r="P31" s="74"/>
      <c r="Q31" s="74">
        <v>2</v>
      </c>
      <c r="R31" s="74"/>
      <c r="S31" s="74"/>
      <c r="T31" s="74"/>
      <c r="U31" s="74" t="s">
        <v>165</v>
      </c>
      <c r="V31" s="74" t="s">
        <v>220</v>
      </c>
    </row>
    <row r="32" spans="1:22" s="64" customFormat="1" ht="12.75" customHeight="1">
      <c r="A32" s="74"/>
      <c r="B32" s="74"/>
      <c r="C32" s="85"/>
      <c r="D32" s="80"/>
      <c r="E32" s="82"/>
      <c r="F32" s="82"/>
      <c r="G32" s="82"/>
      <c r="H32" s="23" t="s">
        <v>256</v>
      </c>
      <c r="I32" s="18" t="s">
        <v>255</v>
      </c>
      <c r="J32" s="74"/>
      <c r="K32" s="74"/>
      <c r="L32" s="74"/>
      <c r="M32" s="97"/>
      <c r="N32" s="74"/>
      <c r="O32" s="74"/>
      <c r="P32" s="74"/>
      <c r="Q32" s="74">
        <v>2</v>
      </c>
      <c r="R32" s="74"/>
      <c r="S32" s="74"/>
      <c r="T32" s="74"/>
      <c r="U32" s="74"/>
      <c r="V32" s="74" t="s">
        <v>220</v>
      </c>
    </row>
    <row r="33" spans="1:22" s="64" customFormat="1" ht="12" customHeight="1">
      <c r="A33" s="74"/>
      <c r="B33" s="74"/>
      <c r="C33" s="85"/>
      <c r="D33" s="80"/>
      <c r="E33" s="82"/>
      <c r="F33" s="82"/>
      <c r="G33" s="82"/>
      <c r="H33" s="23" t="s">
        <v>257</v>
      </c>
      <c r="I33" s="18" t="s">
        <v>255</v>
      </c>
      <c r="J33" s="74"/>
      <c r="K33" s="74"/>
      <c r="L33" s="74"/>
      <c r="M33" s="97"/>
      <c r="N33" s="74"/>
      <c r="O33" s="74"/>
      <c r="P33" s="74"/>
      <c r="Q33" s="74">
        <v>2</v>
      </c>
      <c r="R33" s="74"/>
      <c r="S33" s="74"/>
      <c r="T33" s="74"/>
      <c r="U33" s="74"/>
      <c r="V33" s="74" t="s">
        <v>220</v>
      </c>
    </row>
    <row r="34" spans="1:22" s="64" customFormat="1" ht="14.25" customHeight="1">
      <c r="A34" s="74"/>
      <c r="B34" s="74"/>
      <c r="C34" s="85"/>
      <c r="D34" s="80"/>
      <c r="E34" s="82"/>
      <c r="F34" s="82"/>
      <c r="G34" s="82"/>
      <c r="H34" s="23" t="s">
        <v>258</v>
      </c>
      <c r="I34" s="98" t="s">
        <v>225</v>
      </c>
      <c r="J34" s="74"/>
      <c r="K34" s="74"/>
      <c r="L34" s="74"/>
      <c r="M34" s="97"/>
      <c r="N34" s="74"/>
      <c r="O34" s="74"/>
      <c r="P34" s="74"/>
      <c r="Q34" s="74">
        <v>2</v>
      </c>
      <c r="R34" s="74"/>
      <c r="S34" s="74"/>
      <c r="T34" s="74"/>
      <c r="U34" s="74"/>
      <c r="V34" s="74" t="s">
        <v>220</v>
      </c>
    </row>
    <row r="35" spans="1:22" s="64" customFormat="1" ht="15" customHeight="1">
      <c r="A35" s="74"/>
      <c r="B35" s="74"/>
      <c r="C35" s="85"/>
      <c r="D35" s="80"/>
      <c r="E35" s="82"/>
      <c r="F35" s="82"/>
      <c r="G35" s="82"/>
      <c r="H35" s="23" t="s">
        <v>259</v>
      </c>
      <c r="I35" s="98" t="s">
        <v>222</v>
      </c>
      <c r="J35" s="74"/>
      <c r="K35" s="74"/>
      <c r="L35" s="74"/>
      <c r="M35" s="97"/>
      <c r="N35" s="74"/>
      <c r="O35" s="74"/>
      <c r="P35" s="74"/>
      <c r="Q35" s="74">
        <v>2</v>
      </c>
      <c r="R35" s="74"/>
      <c r="S35" s="74"/>
      <c r="T35" s="74"/>
      <c r="U35" s="74"/>
      <c r="V35" s="74" t="s">
        <v>220</v>
      </c>
    </row>
    <row r="36" spans="1:22" s="64" customFormat="1" ht="14.25" customHeight="1">
      <c r="A36" s="74"/>
      <c r="B36" s="74"/>
      <c r="C36" s="85"/>
      <c r="D36" s="80"/>
      <c r="E36" s="82"/>
      <c r="F36" s="82"/>
      <c r="G36" s="82"/>
      <c r="H36" s="23" t="s">
        <v>260</v>
      </c>
      <c r="I36" s="98" t="s">
        <v>225</v>
      </c>
      <c r="J36" s="74"/>
      <c r="K36" s="74"/>
      <c r="L36" s="74"/>
      <c r="M36" s="97"/>
      <c r="N36" s="74"/>
      <c r="O36" s="74"/>
      <c r="P36" s="74"/>
      <c r="Q36" s="74">
        <v>2</v>
      </c>
      <c r="R36" s="74"/>
      <c r="S36" s="74"/>
      <c r="T36" s="74"/>
      <c r="U36" s="74"/>
      <c r="V36" s="74" t="s">
        <v>220</v>
      </c>
    </row>
    <row r="37" spans="1:22" s="64" customFormat="1" ht="10.5" customHeight="1">
      <c r="A37" s="74"/>
      <c r="B37" s="74"/>
      <c r="C37" s="85"/>
      <c r="D37" s="80"/>
      <c r="E37" s="82"/>
      <c r="F37" s="82"/>
      <c r="G37" s="82"/>
      <c r="H37" s="86" t="s">
        <v>261</v>
      </c>
      <c r="I37" s="18" t="s">
        <v>255</v>
      </c>
      <c r="J37" s="74"/>
      <c r="K37" s="74"/>
      <c r="L37" s="74"/>
      <c r="M37" s="97"/>
      <c r="N37" s="74"/>
      <c r="O37" s="74"/>
      <c r="P37" s="74"/>
      <c r="Q37" s="74">
        <v>2</v>
      </c>
      <c r="R37" s="74"/>
      <c r="S37" s="74"/>
      <c r="T37" s="74"/>
      <c r="U37" s="74"/>
      <c r="V37" s="74" t="s">
        <v>220</v>
      </c>
    </row>
    <row r="38" spans="1:22" s="64" customFormat="1" ht="11.25" customHeight="1">
      <c r="A38" s="74"/>
      <c r="B38" s="74"/>
      <c r="C38" s="85"/>
      <c r="D38" s="80"/>
      <c r="E38" s="82"/>
      <c r="F38" s="82"/>
      <c r="G38" s="82"/>
      <c r="H38" s="86" t="s">
        <v>262</v>
      </c>
      <c r="I38" s="98" t="s">
        <v>225</v>
      </c>
      <c r="J38" s="74"/>
      <c r="K38" s="74"/>
      <c r="L38" s="74"/>
      <c r="M38" s="97"/>
      <c r="N38" s="74"/>
      <c r="O38" s="74"/>
      <c r="P38" s="74"/>
      <c r="Q38" s="74">
        <v>2</v>
      </c>
      <c r="R38" s="74"/>
      <c r="S38" s="74"/>
      <c r="T38" s="74"/>
      <c r="U38" s="74"/>
      <c r="V38" s="74" t="s">
        <v>220</v>
      </c>
    </row>
    <row r="39" spans="1:22" s="64" customFormat="1" ht="12.75" customHeight="1">
      <c r="A39" s="74"/>
      <c r="B39" s="74"/>
      <c r="C39" s="87" t="s">
        <v>195</v>
      </c>
      <c r="D39" s="88">
        <f>SUM(D5:D38)</f>
        <v>7</v>
      </c>
      <c r="E39" s="89">
        <f>SUM(E5:E38)</f>
        <v>34</v>
      </c>
      <c r="F39" s="90">
        <f>SUM(F5:F38)</f>
        <v>102</v>
      </c>
      <c r="G39" s="90">
        <f>SUM(G5:G38)</f>
        <v>74</v>
      </c>
      <c r="H39" s="87"/>
      <c r="I39" s="99"/>
      <c r="J39" s="100"/>
      <c r="K39" s="100">
        <f>SUM(K5:K38)</f>
        <v>72</v>
      </c>
      <c r="L39" s="100"/>
      <c r="M39" s="100"/>
      <c r="N39" s="100">
        <f>SUM(N5:N38)</f>
        <v>14</v>
      </c>
      <c r="O39" s="100"/>
      <c r="P39" s="100"/>
      <c r="Q39" s="100">
        <f>SUM(Q5:Q38)</f>
        <v>16</v>
      </c>
      <c r="R39" s="100"/>
      <c r="S39" s="100"/>
      <c r="T39" s="100"/>
      <c r="U39" s="102"/>
      <c r="V39" s="103"/>
    </row>
    <row r="40" spans="1:22" ht="11.25" customHeight="1">
      <c r="A40" s="74" t="s">
        <v>215</v>
      </c>
      <c r="B40" s="74" t="s">
        <v>263</v>
      </c>
      <c r="C40" s="91" t="s">
        <v>264</v>
      </c>
      <c r="D40" s="92">
        <v>3</v>
      </c>
      <c r="E40" s="91">
        <v>5</v>
      </c>
      <c r="F40" s="93">
        <v>12</v>
      </c>
      <c r="G40" s="93">
        <v>6</v>
      </c>
      <c r="H40" s="83" t="s">
        <v>265</v>
      </c>
      <c r="I40" s="74" t="s">
        <v>222</v>
      </c>
      <c r="J40" s="74"/>
      <c r="K40" s="74"/>
      <c r="L40" s="74"/>
      <c r="M40" s="74"/>
      <c r="N40" s="91">
        <v>2</v>
      </c>
      <c r="O40" s="91"/>
      <c r="P40" s="91"/>
      <c r="Q40" s="74"/>
      <c r="R40" s="74"/>
      <c r="S40" s="74"/>
      <c r="T40" s="91"/>
      <c r="U40" s="74" t="s">
        <v>150</v>
      </c>
      <c r="V40" s="74" t="s">
        <v>220</v>
      </c>
    </row>
    <row r="41" spans="1:22" ht="12" customHeight="1">
      <c r="A41" s="74"/>
      <c r="B41" s="74"/>
      <c r="C41" s="74"/>
      <c r="D41" s="92"/>
      <c r="E41" s="91"/>
      <c r="F41" s="93"/>
      <c r="G41" s="93"/>
      <c r="H41" s="83" t="s">
        <v>266</v>
      </c>
      <c r="I41" s="74" t="s">
        <v>222</v>
      </c>
      <c r="J41" s="74"/>
      <c r="K41" s="74"/>
      <c r="L41" s="74"/>
      <c r="M41" s="74"/>
      <c r="N41" s="91">
        <v>2</v>
      </c>
      <c r="O41" s="91"/>
      <c r="P41" s="91"/>
      <c r="Q41" s="74"/>
      <c r="R41" s="74"/>
      <c r="S41" s="74"/>
      <c r="T41" s="91"/>
      <c r="U41" s="74"/>
      <c r="V41" s="74" t="s">
        <v>220</v>
      </c>
    </row>
    <row r="42" spans="1:22" ht="10.5" customHeight="1">
      <c r="A42" s="74"/>
      <c r="B42" s="74"/>
      <c r="C42" s="74"/>
      <c r="D42" s="92"/>
      <c r="E42" s="91"/>
      <c r="F42" s="93"/>
      <c r="G42" s="93"/>
      <c r="H42" s="83" t="s">
        <v>267</v>
      </c>
      <c r="I42" s="74" t="s">
        <v>222</v>
      </c>
      <c r="J42" s="74"/>
      <c r="K42" s="74"/>
      <c r="L42" s="74"/>
      <c r="M42" s="74"/>
      <c r="N42" s="91">
        <v>2</v>
      </c>
      <c r="O42" s="91"/>
      <c r="P42" s="91"/>
      <c r="Q42" s="74"/>
      <c r="R42" s="74"/>
      <c r="S42" s="74"/>
      <c r="T42" s="91"/>
      <c r="U42" s="74"/>
      <c r="V42" s="74" t="s">
        <v>252</v>
      </c>
    </row>
    <row r="43" spans="1:22" ht="10.5" customHeight="1">
      <c r="A43" s="74"/>
      <c r="B43" s="74"/>
      <c r="C43" s="74"/>
      <c r="D43" s="92"/>
      <c r="E43" s="91"/>
      <c r="F43" s="93"/>
      <c r="G43" s="93"/>
      <c r="H43" s="83" t="s">
        <v>268</v>
      </c>
      <c r="I43" s="74" t="s">
        <v>230</v>
      </c>
      <c r="J43" s="74"/>
      <c r="K43" s="74"/>
      <c r="L43" s="74"/>
      <c r="M43" s="74"/>
      <c r="N43" s="91">
        <v>4</v>
      </c>
      <c r="O43" s="91"/>
      <c r="P43" s="91"/>
      <c r="Q43" s="74"/>
      <c r="R43" s="74"/>
      <c r="S43" s="74"/>
      <c r="T43" s="91"/>
      <c r="U43" s="74"/>
      <c r="V43" s="74" t="s">
        <v>252</v>
      </c>
    </row>
    <row r="44" spans="1:22" ht="13.5" customHeight="1">
      <c r="A44" s="74"/>
      <c r="B44" s="74"/>
      <c r="C44" s="74"/>
      <c r="D44" s="92"/>
      <c r="E44" s="91"/>
      <c r="F44" s="93"/>
      <c r="G44" s="93"/>
      <c r="H44" s="83" t="s">
        <v>269</v>
      </c>
      <c r="I44" s="74" t="s">
        <v>230</v>
      </c>
      <c r="J44" s="74"/>
      <c r="K44" s="74"/>
      <c r="L44" s="74"/>
      <c r="M44" s="74"/>
      <c r="N44" s="91">
        <v>2</v>
      </c>
      <c r="O44" s="91"/>
      <c r="P44" s="91"/>
      <c r="Q44" s="74"/>
      <c r="R44" s="74"/>
      <c r="S44" s="74"/>
      <c r="T44" s="91"/>
      <c r="U44" s="74"/>
      <c r="V44" s="74" t="s">
        <v>220</v>
      </c>
    </row>
    <row r="45" spans="1:22" ht="13.5" customHeight="1">
      <c r="A45" s="74"/>
      <c r="B45" s="74"/>
      <c r="C45" s="91" t="s">
        <v>270</v>
      </c>
      <c r="D45" s="94">
        <v>3</v>
      </c>
      <c r="E45" s="91">
        <v>12</v>
      </c>
      <c r="F45" s="91">
        <v>24</v>
      </c>
      <c r="G45" s="91">
        <v>6</v>
      </c>
      <c r="H45" s="83" t="s">
        <v>271</v>
      </c>
      <c r="I45" s="74" t="s">
        <v>222</v>
      </c>
      <c r="J45" s="74"/>
      <c r="K45" s="74"/>
      <c r="L45" s="74"/>
      <c r="M45" s="74"/>
      <c r="N45" s="91"/>
      <c r="O45" s="91"/>
      <c r="P45" s="91">
        <v>2</v>
      </c>
      <c r="Q45" s="74"/>
      <c r="R45" s="74"/>
      <c r="S45" s="74"/>
      <c r="T45" s="91"/>
      <c r="U45" s="74" t="s">
        <v>150</v>
      </c>
      <c r="V45" s="74" t="s">
        <v>252</v>
      </c>
    </row>
    <row r="46" spans="1:22" ht="11.25" customHeight="1">
      <c r="A46" s="74"/>
      <c r="B46" s="74"/>
      <c r="C46" s="91"/>
      <c r="D46" s="94"/>
      <c r="E46" s="91"/>
      <c r="F46" s="91"/>
      <c r="G46" s="91"/>
      <c r="H46" s="83" t="s">
        <v>272</v>
      </c>
      <c r="I46" s="74" t="s">
        <v>225</v>
      </c>
      <c r="J46" s="74"/>
      <c r="K46" s="74"/>
      <c r="L46" s="74"/>
      <c r="M46" s="74"/>
      <c r="N46" s="91"/>
      <c r="O46" s="91"/>
      <c r="P46" s="91">
        <v>2</v>
      </c>
      <c r="Q46" s="74"/>
      <c r="R46" s="74"/>
      <c r="S46" s="74"/>
      <c r="T46" s="91"/>
      <c r="U46" s="74"/>
      <c r="V46" s="74" t="s">
        <v>220</v>
      </c>
    </row>
    <row r="47" spans="1:22" ht="12.75" customHeight="1">
      <c r="A47" s="74"/>
      <c r="B47" s="74"/>
      <c r="C47" s="91"/>
      <c r="D47" s="94"/>
      <c r="E47" s="91"/>
      <c r="F47" s="91"/>
      <c r="G47" s="91"/>
      <c r="H47" s="83" t="s">
        <v>273</v>
      </c>
      <c r="I47" s="74" t="s">
        <v>225</v>
      </c>
      <c r="J47" s="74"/>
      <c r="K47" s="74"/>
      <c r="L47" s="74"/>
      <c r="M47" s="74"/>
      <c r="N47" s="91"/>
      <c r="O47" s="91"/>
      <c r="P47" s="91">
        <v>2</v>
      </c>
      <c r="Q47" s="74"/>
      <c r="R47" s="74"/>
      <c r="S47" s="74"/>
      <c r="T47" s="91"/>
      <c r="U47" s="74"/>
      <c r="V47" s="74" t="s">
        <v>252</v>
      </c>
    </row>
    <row r="48" spans="1:22" ht="12.75" customHeight="1">
      <c r="A48" s="74"/>
      <c r="B48" s="74"/>
      <c r="C48" s="91"/>
      <c r="D48" s="94"/>
      <c r="E48" s="91"/>
      <c r="F48" s="91"/>
      <c r="G48" s="91"/>
      <c r="H48" s="83" t="s">
        <v>274</v>
      </c>
      <c r="I48" s="74" t="s">
        <v>222</v>
      </c>
      <c r="J48" s="74"/>
      <c r="K48" s="74"/>
      <c r="L48" s="74"/>
      <c r="M48" s="74"/>
      <c r="N48" s="91"/>
      <c r="O48" s="91"/>
      <c r="P48" s="91">
        <v>2</v>
      </c>
      <c r="Q48" s="74"/>
      <c r="R48" s="74"/>
      <c r="S48" s="74"/>
      <c r="T48" s="91"/>
      <c r="U48" s="74"/>
      <c r="V48" s="74" t="s">
        <v>220</v>
      </c>
    </row>
    <row r="49" spans="1:22" ht="12.75" customHeight="1">
      <c r="A49" s="74"/>
      <c r="B49" s="74"/>
      <c r="C49" s="91"/>
      <c r="D49" s="94"/>
      <c r="E49" s="91"/>
      <c r="F49" s="91"/>
      <c r="G49" s="91"/>
      <c r="H49" s="83" t="s">
        <v>275</v>
      </c>
      <c r="I49" s="74" t="s">
        <v>225</v>
      </c>
      <c r="J49" s="74"/>
      <c r="K49" s="74"/>
      <c r="L49" s="74"/>
      <c r="M49" s="74"/>
      <c r="N49" s="91"/>
      <c r="O49" s="91"/>
      <c r="P49" s="91">
        <v>2</v>
      </c>
      <c r="Q49" s="74"/>
      <c r="R49" s="74"/>
      <c r="S49" s="74"/>
      <c r="T49" s="91"/>
      <c r="U49" s="74"/>
      <c r="V49" s="74" t="s">
        <v>220</v>
      </c>
    </row>
    <row r="50" spans="1:22" ht="12.75" customHeight="1">
      <c r="A50" s="74"/>
      <c r="B50" s="74"/>
      <c r="C50" s="91"/>
      <c r="D50" s="94"/>
      <c r="E50" s="91"/>
      <c r="F50" s="91"/>
      <c r="G50" s="91"/>
      <c r="H50" s="83" t="s">
        <v>276</v>
      </c>
      <c r="I50" s="74" t="s">
        <v>225</v>
      </c>
      <c r="J50" s="74"/>
      <c r="K50" s="74"/>
      <c r="L50" s="74"/>
      <c r="M50" s="74"/>
      <c r="N50" s="91"/>
      <c r="O50" s="91"/>
      <c r="P50" s="91">
        <v>2</v>
      </c>
      <c r="Q50" s="74"/>
      <c r="R50" s="74"/>
      <c r="S50" s="74"/>
      <c r="T50" s="91"/>
      <c r="U50" s="74"/>
      <c r="V50" s="74" t="s">
        <v>252</v>
      </c>
    </row>
    <row r="51" spans="1:22" ht="12.75" customHeight="1">
      <c r="A51" s="74"/>
      <c r="B51" s="74"/>
      <c r="C51" s="91"/>
      <c r="D51" s="94"/>
      <c r="E51" s="91"/>
      <c r="F51" s="91"/>
      <c r="G51" s="91"/>
      <c r="H51" s="83" t="s">
        <v>277</v>
      </c>
      <c r="I51" s="74" t="s">
        <v>222</v>
      </c>
      <c r="J51" s="74"/>
      <c r="K51" s="74"/>
      <c r="L51" s="74"/>
      <c r="M51" s="74"/>
      <c r="N51" s="91"/>
      <c r="O51" s="91"/>
      <c r="P51" s="91">
        <v>2</v>
      </c>
      <c r="Q51" s="74"/>
      <c r="R51" s="74"/>
      <c r="S51" s="74"/>
      <c r="T51" s="91"/>
      <c r="U51" s="74"/>
      <c r="V51" s="74" t="s">
        <v>252</v>
      </c>
    </row>
    <row r="52" spans="1:22" ht="10.5" customHeight="1">
      <c r="A52" s="74"/>
      <c r="B52" s="74"/>
      <c r="C52" s="91"/>
      <c r="D52" s="94"/>
      <c r="E52" s="91"/>
      <c r="F52" s="91"/>
      <c r="G52" s="91"/>
      <c r="H52" s="83" t="s">
        <v>278</v>
      </c>
      <c r="I52" s="74" t="s">
        <v>222</v>
      </c>
      <c r="J52" s="74"/>
      <c r="K52" s="74"/>
      <c r="L52" s="74"/>
      <c r="M52" s="74"/>
      <c r="N52" s="91"/>
      <c r="O52" s="91"/>
      <c r="P52" s="91">
        <v>2</v>
      </c>
      <c r="Q52" s="74"/>
      <c r="R52" s="74"/>
      <c r="S52" s="74"/>
      <c r="T52" s="91"/>
      <c r="U52" s="74"/>
      <c r="V52" s="74" t="s">
        <v>252</v>
      </c>
    </row>
    <row r="53" spans="1:22" ht="13.5" customHeight="1">
      <c r="A53" s="74"/>
      <c r="B53" s="74"/>
      <c r="C53" s="91"/>
      <c r="D53" s="94"/>
      <c r="E53" s="91"/>
      <c r="F53" s="91"/>
      <c r="G53" s="91"/>
      <c r="H53" s="83" t="s">
        <v>279</v>
      </c>
      <c r="I53" s="74" t="s">
        <v>225</v>
      </c>
      <c r="J53" s="74"/>
      <c r="K53" s="74"/>
      <c r="L53" s="74"/>
      <c r="M53" s="74"/>
      <c r="N53" s="91"/>
      <c r="O53" s="91"/>
      <c r="P53" s="91">
        <v>2</v>
      </c>
      <c r="Q53" s="74"/>
      <c r="R53" s="74"/>
      <c r="S53" s="74"/>
      <c r="T53" s="91"/>
      <c r="U53" s="74"/>
      <c r="V53" s="74" t="s">
        <v>252</v>
      </c>
    </row>
    <row r="54" spans="1:22" ht="11.25" customHeight="1">
      <c r="A54" s="74"/>
      <c r="B54" s="74"/>
      <c r="C54" s="74"/>
      <c r="D54" s="94"/>
      <c r="E54" s="91"/>
      <c r="F54" s="91"/>
      <c r="G54" s="91"/>
      <c r="H54" s="83" t="s">
        <v>280</v>
      </c>
      <c r="I54" s="74" t="s">
        <v>222</v>
      </c>
      <c r="J54" s="74"/>
      <c r="K54" s="74"/>
      <c r="L54" s="74"/>
      <c r="M54" s="74"/>
      <c r="N54" s="91"/>
      <c r="O54" s="91"/>
      <c r="P54" s="91">
        <v>2</v>
      </c>
      <c r="Q54" s="74"/>
      <c r="R54" s="74"/>
      <c r="S54" s="74"/>
      <c r="T54" s="91"/>
      <c r="U54" s="74"/>
      <c r="V54" s="74" t="s">
        <v>252</v>
      </c>
    </row>
    <row r="55" spans="1:22" ht="18" customHeight="1">
      <c r="A55" s="74"/>
      <c r="B55" s="74"/>
      <c r="C55" s="74"/>
      <c r="D55" s="94"/>
      <c r="E55" s="91"/>
      <c r="F55" s="91"/>
      <c r="G55" s="91"/>
      <c r="H55" s="83" t="s">
        <v>281</v>
      </c>
      <c r="I55" s="74" t="s">
        <v>222</v>
      </c>
      <c r="J55" s="74"/>
      <c r="K55" s="74"/>
      <c r="L55" s="74"/>
      <c r="M55" s="74"/>
      <c r="N55" s="91"/>
      <c r="O55" s="91"/>
      <c r="P55" s="91">
        <v>2</v>
      </c>
      <c r="Q55" s="74"/>
      <c r="R55" s="74"/>
      <c r="S55" s="74"/>
      <c r="T55" s="91"/>
      <c r="U55" s="74"/>
      <c r="V55" s="74" t="s">
        <v>252</v>
      </c>
    </row>
    <row r="56" spans="1:22" ht="20.25" customHeight="1">
      <c r="A56" s="74"/>
      <c r="B56" s="74"/>
      <c r="C56" s="74"/>
      <c r="D56" s="94"/>
      <c r="E56" s="91"/>
      <c r="F56" s="91"/>
      <c r="G56" s="91"/>
      <c r="H56" s="83" t="s">
        <v>282</v>
      </c>
      <c r="I56" s="74" t="s">
        <v>225</v>
      </c>
      <c r="J56" s="74"/>
      <c r="K56" s="74"/>
      <c r="L56" s="74"/>
      <c r="M56" s="74"/>
      <c r="N56" s="91"/>
      <c r="O56" s="91"/>
      <c r="P56" s="91">
        <v>2</v>
      </c>
      <c r="Q56" s="74"/>
      <c r="R56" s="74"/>
      <c r="S56" s="74"/>
      <c r="T56" s="91"/>
      <c r="U56" s="74"/>
      <c r="V56" s="74" t="s">
        <v>252</v>
      </c>
    </row>
    <row r="57" spans="1:22" ht="15.75" customHeight="1">
      <c r="A57" s="74"/>
      <c r="B57" s="74"/>
      <c r="C57" s="74" t="s">
        <v>283</v>
      </c>
      <c r="D57" s="94">
        <v>2</v>
      </c>
      <c r="E57" s="91">
        <v>8</v>
      </c>
      <c r="F57" s="91">
        <v>8</v>
      </c>
      <c r="G57" s="91">
        <v>4</v>
      </c>
      <c r="H57" s="83" t="s">
        <v>284</v>
      </c>
      <c r="I57" s="74" t="s">
        <v>222</v>
      </c>
      <c r="J57" s="74"/>
      <c r="K57" s="74"/>
      <c r="L57" s="74"/>
      <c r="M57" s="74"/>
      <c r="N57" s="91">
        <v>1</v>
      </c>
      <c r="O57" s="91"/>
      <c r="P57" s="91"/>
      <c r="Q57" s="74"/>
      <c r="R57" s="74"/>
      <c r="S57" s="74"/>
      <c r="T57" s="91"/>
      <c r="U57" s="74" t="s">
        <v>150</v>
      </c>
      <c r="V57" s="74" t="s">
        <v>220</v>
      </c>
    </row>
    <row r="58" spans="1:22" ht="14.25" customHeight="1">
      <c r="A58" s="74"/>
      <c r="B58" s="74"/>
      <c r="C58" s="74"/>
      <c r="D58" s="94"/>
      <c r="E58" s="91"/>
      <c r="F58" s="91"/>
      <c r="G58" s="91"/>
      <c r="H58" s="83" t="s">
        <v>285</v>
      </c>
      <c r="I58" s="74" t="s">
        <v>225</v>
      </c>
      <c r="J58" s="74"/>
      <c r="K58" s="74"/>
      <c r="L58" s="74"/>
      <c r="M58" s="74"/>
      <c r="N58" s="91">
        <v>1</v>
      </c>
      <c r="O58" s="91"/>
      <c r="P58" s="91"/>
      <c r="Q58" s="74"/>
      <c r="R58" s="74"/>
      <c r="S58" s="74"/>
      <c r="T58" s="91"/>
      <c r="U58" s="74"/>
      <c r="V58" s="74" t="s">
        <v>220</v>
      </c>
    </row>
    <row r="59" spans="1:22" ht="15" customHeight="1">
      <c r="A59" s="74"/>
      <c r="B59" s="74"/>
      <c r="C59" s="74"/>
      <c r="D59" s="94"/>
      <c r="E59" s="91"/>
      <c r="F59" s="91"/>
      <c r="G59" s="91"/>
      <c r="H59" s="83" t="s">
        <v>286</v>
      </c>
      <c r="I59" s="74" t="s">
        <v>230</v>
      </c>
      <c r="J59" s="74"/>
      <c r="K59" s="74"/>
      <c r="L59" s="74"/>
      <c r="M59" s="74"/>
      <c r="N59" s="91">
        <v>1</v>
      </c>
      <c r="O59" s="91"/>
      <c r="P59" s="91"/>
      <c r="Q59" s="74"/>
      <c r="R59" s="74"/>
      <c r="S59" s="74"/>
      <c r="T59" s="91"/>
      <c r="U59" s="74"/>
      <c r="V59" s="74" t="s">
        <v>220</v>
      </c>
    </row>
    <row r="60" spans="1:22" ht="15" customHeight="1">
      <c r="A60" s="74"/>
      <c r="B60" s="74"/>
      <c r="C60" s="74"/>
      <c r="D60" s="94"/>
      <c r="E60" s="91"/>
      <c r="F60" s="91"/>
      <c r="G60" s="91"/>
      <c r="H60" s="83" t="s">
        <v>287</v>
      </c>
      <c r="I60" s="74" t="s">
        <v>225</v>
      </c>
      <c r="J60" s="74"/>
      <c r="K60" s="74"/>
      <c r="L60" s="74"/>
      <c r="M60" s="74"/>
      <c r="N60" s="91">
        <v>1</v>
      </c>
      <c r="O60" s="91"/>
      <c r="P60" s="91"/>
      <c r="Q60" s="74"/>
      <c r="R60" s="74"/>
      <c r="S60" s="74"/>
      <c r="T60" s="91"/>
      <c r="U60" s="74"/>
      <c r="V60" s="74" t="s">
        <v>220</v>
      </c>
    </row>
    <row r="61" spans="1:22" ht="15.75" customHeight="1">
      <c r="A61" s="74"/>
      <c r="B61" s="74"/>
      <c r="C61" s="74"/>
      <c r="D61" s="94"/>
      <c r="E61" s="91"/>
      <c r="F61" s="91"/>
      <c r="G61" s="91"/>
      <c r="H61" s="83" t="s">
        <v>288</v>
      </c>
      <c r="I61" s="74" t="s">
        <v>225</v>
      </c>
      <c r="J61" s="74"/>
      <c r="K61" s="74"/>
      <c r="L61" s="74"/>
      <c r="M61" s="74"/>
      <c r="N61" s="91">
        <v>1</v>
      </c>
      <c r="O61" s="91"/>
      <c r="P61" s="91"/>
      <c r="Q61" s="74"/>
      <c r="R61" s="74"/>
      <c r="S61" s="74"/>
      <c r="T61" s="91"/>
      <c r="U61" s="74"/>
      <c r="V61" s="74" t="s">
        <v>252</v>
      </c>
    </row>
    <row r="62" spans="1:22" ht="10.5" customHeight="1">
      <c r="A62" s="74"/>
      <c r="B62" s="74"/>
      <c r="C62" s="74"/>
      <c r="D62" s="94"/>
      <c r="E62" s="91"/>
      <c r="F62" s="91"/>
      <c r="G62" s="91"/>
      <c r="H62" s="83" t="s">
        <v>289</v>
      </c>
      <c r="I62" s="74" t="s">
        <v>230</v>
      </c>
      <c r="J62" s="74"/>
      <c r="K62" s="74"/>
      <c r="L62" s="74"/>
      <c r="M62" s="74"/>
      <c r="N62" s="91">
        <v>1</v>
      </c>
      <c r="O62" s="91"/>
      <c r="P62" s="91"/>
      <c r="Q62" s="74"/>
      <c r="R62" s="74"/>
      <c r="S62" s="74"/>
      <c r="T62" s="91"/>
      <c r="U62" s="74"/>
      <c r="V62" s="74" t="s">
        <v>252</v>
      </c>
    </row>
    <row r="63" spans="1:22" ht="14.25" customHeight="1">
      <c r="A63" s="74"/>
      <c r="B63" s="74"/>
      <c r="C63" s="74"/>
      <c r="D63" s="94"/>
      <c r="E63" s="91"/>
      <c r="F63" s="91"/>
      <c r="G63" s="91"/>
      <c r="H63" s="83" t="s">
        <v>290</v>
      </c>
      <c r="I63" s="74" t="s">
        <v>225</v>
      </c>
      <c r="J63" s="74"/>
      <c r="K63" s="74"/>
      <c r="L63" s="74"/>
      <c r="M63" s="74"/>
      <c r="N63" s="91">
        <v>1</v>
      </c>
      <c r="O63" s="91"/>
      <c r="P63" s="91"/>
      <c r="Q63" s="74"/>
      <c r="R63" s="74"/>
      <c r="S63" s="74"/>
      <c r="T63" s="91"/>
      <c r="U63" s="74"/>
      <c r="V63" s="74" t="s">
        <v>252</v>
      </c>
    </row>
    <row r="64" spans="1:22" ht="16.5" customHeight="1">
      <c r="A64" s="74"/>
      <c r="B64" s="74"/>
      <c r="C64" s="74"/>
      <c r="D64" s="94"/>
      <c r="E64" s="91"/>
      <c r="F64" s="91"/>
      <c r="G64" s="91"/>
      <c r="H64" s="83" t="s">
        <v>291</v>
      </c>
      <c r="I64" s="74" t="s">
        <v>225</v>
      </c>
      <c r="J64" s="74"/>
      <c r="K64" s="74"/>
      <c r="L64" s="74"/>
      <c r="M64" s="74"/>
      <c r="N64" s="91">
        <v>1</v>
      </c>
      <c r="O64" s="91"/>
      <c r="P64" s="91"/>
      <c r="Q64" s="74"/>
      <c r="R64" s="74"/>
      <c r="S64" s="74"/>
      <c r="T64" s="91"/>
      <c r="U64" s="74"/>
      <c r="V64" s="74" t="s">
        <v>252</v>
      </c>
    </row>
    <row r="65" spans="1:22" ht="13.5" customHeight="1">
      <c r="A65" s="74"/>
      <c r="B65" s="74"/>
      <c r="C65" s="13" t="s">
        <v>292</v>
      </c>
      <c r="D65" s="92">
        <v>2</v>
      </c>
      <c r="E65" s="91">
        <v>5</v>
      </c>
      <c r="F65" s="93">
        <v>5</v>
      </c>
      <c r="G65" s="93">
        <v>4</v>
      </c>
      <c r="H65" s="83" t="s">
        <v>293</v>
      </c>
      <c r="I65" s="74" t="s">
        <v>225</v>
      </c>
      <c r="J65" s="74"/>
      <c r="K65" s="74"/>
      <c r="L65" s="74"/>
      <c r="M65" s="74"/>
      <c r="N65" s="91"/>
      <c r="O65" s="91"/>
      <c r="P65" s="91">
        <v>1</v>
      </c>
      <c r="Q65" s="91"/>
      <c r="R65" s="91"/>
      <c r="S65" s="91"/>
      <c r="T65" s="91"/>
      <c r="U65" s="74" t="s">
        <v>150</v>
      </c>
      <c r="V65" s="74" t="s">
        <v>220</v>
      </c>
    </row>
    <row r="66" spans="1:22" ht="12.75" customHeight="1">
      <c r="A66" s="74"/>
      <c r="B66" s="74"/>
      <c r="C66" s="13"/>
      <c r="D66" s="92"/>
      <c r="E66" s="91"/>
      <c r="F66" s="93"/>
      <c r="G66" s="93"/>
      <c r="H66" s="83" t="s">
        <v>294</v>
      </c>
      <c r="I66" s="74" t="s">
        <v>225</v>
      </c>
      <c r="J66" s="74"/>
      <c r="K66" s="74"/>
      <c r="L66" s="74"/>
      <c r="M66" s="74"/>
      <c r="N66" s="91"/>
      <c r="O66" s="91"/>
      <c r="P66" s="91">
        <v>1</v>
      </c>
      <c r="Q66" s="91"/>
      <c r="R66" s="91"/>
      <c r="S66" s="91"/>
      <c r="T66" s="91"/>
      <c r="U66" s="74"/>
      <c r="V66" s="74" t="s">
        <v>220</v>
      </c>
    </row>
    <row r="67" spans="1:22" ht="11.25" customHeight="1">
      <c r="A67" s="74"/>
      <c r="B67" s="74"/>
      <c r="C67" s="13"/>
      <c r="D67" s="92"/>
      <c r="E67" s="91"/>
      <c r="F67" s="93"/>
      <c r="G67" s="93"/>
      <c r="H67" s="83" t="s">
        <v>295</v>
      </c>
      <c r="I67" s="74" t="s">
        <v>225</v>
      </c>
      <c r="J67" s="74"/>
      <c r="K67" s="74"/>
      <c r="L67" s="74"/>
      <c r="M67" s="74"/>
      <c r="N67" s="91"/>
      <c r="O67" s="91"/>
      <c r="P67" s="91">
        <v>1</v>
      </c>
      <c r="Q67" s="91"/>
      <c r="R67" s="91"/>
      <c r="S67" s="91"/>
      <c r="T67" s="91"/>
      <c r="U67" s="74"/>
      <c r="V67" s="74" t="s">
        <v>220</v>
      </c>
    </row>
    <row r="68" spans="1:22" ht="20.25" customHeight="1">
      <c r="A68" s="74"/>
      <c r="B68" s="74"/>
      <c r="C68" s="13"/>
      <c r="D68" s="92"/>
      <c r="E68" s="91"/>
      <c r="F68" s="93"/>
      <c r="G68" s="93"/>
      <c r="H68" s="83" t="s">
        <v>296</v>
      </c>
      <c r="I68" s="74" t="s">
        <v>225</v>
      </c>
      <c r="J68" s="74"/>
      <c r="K68" s="74"/>
      <c r="L68" s="74"/>
      <c r="M68" s="74"/>
      <c r="N68" s="91"/>
      <c r="O68" s="91"/>
      <c r="P68" s="91">
        <v>1</v>
      </c>
      <c r="Q68" s="91"/>
      <c r="R68" s="91"/>
      <c r="S68" s="91"/>
      <c r="T68" s="91"/>
      <c r="U68" s="74"/>
      <c r="V68" s="74" t="s">
        <v>252</v>
      </c>
    </row>
    <row r="69" spans="1:22" ht="14.25" customHeight="1">
      <c r="A69" s="74"/>
      <c r="B69" s="74"/>
      <c r="C69" s="13"/>
      <c r="D69" s="92"/>
      <c r="E69" s="91"/>
      <c r="F69" s="93"/>
      <c r="G69" s="93"/>
      <c r="H69" s="83" t="s">
        <v>297</v>
      </c>
      <c r="I69" s="74" t="s">
        <v>225</v>
      </c>
      <c r="J69" s="74"/>
      <c r="K69" s="74"/>
      <c r="L69" s="74"/>
      <c r="M69" s="74"/>
      <c r="N69" s="91"/>
      <c r="O69" s="91"/>
      <c r="P69" s="91">
        <v>1</v>
      </c>
      <c r="Q69" s="91"/>
      <c r="R69" s="91"/>
      <c r="S69" s="91"/>
      <c r="T69" s="91"/>
      <c r="U69" s="74"/>
      <c r="V69" s="74" t="s">
        <v>220</v>
      </c>
    </row>
    <row r="70" spans="1:22" ht="15" customHeight="1">
      <c r="A70" s="74"/>
      <c r="B70" s="74"/>
      <c r="C70" s="74" t="s">
        <v>298</v>
      </c>
      <c r="D70" s="92">
        <v>2.5</v>
      </c>
      <c r="E70" s="91">
        <v>3</v>
      </c>
      <c r="F70" s="93">
        <v>6</v>
      </c>
      <c r="G70" s="93">
        <v>6</v>
      </c>
      <c r="H70" s="83" t="s">
        <v>299</v>
      </c>
      <c r="I70" s="74" t="s">
        <v>222</v>
      </c>
      <c r="J70" s="74"/>
      <c r="K70" s="74"/>
      <c r="L70" s="74"/>
      <c r="M70" s="74"/>
      <c r="N70" s="91"/>
      <c r="O70" s="91"/>
      <c r="P70" s="133"/>
      <c r="Q70" s="91">
        <v>2</v>
      </c>
      <c r="R70" s="91"/>
      <c r="S70" s="91"/>
      <c r="T70" s="91"/>
      <c r="U70" s="74" t="s">
        <v>150</v>
      </c>
      <c r="V70" s="74" t="s">
        <v>220</v>
      </c>
    </row>
    <row r="71" spans="1:22" ht="15" customHeight="1">
      <c r="A71" s="74"/>
      <c r="B71" s="74"/>
      <c r="C71" s="74"/>
      <c r="D71" s="92"/>
      <c r="E71" s="91"/>
      <c r="F71" s="93"/>
      <c r="G71" s="93"/>
      <c r="H71" s="83" t="s">
        <v>300</v>
      </c>
      <c r="I71" s="74" t="s">
        <v>230</v>
      </c>
      <c r="J71" s="74"/>
      <c r="K71" s="74"/>
      <c r="L71" s="74"/>
      <c r="M71" s="74"/>
      <c r="N71" s="91"/>
      <c r="O71" s="91"/>
      <c r="P71" s="133"/>
      <c r="Q71" s="91">
        <v>2</v>
      </c>
      <c r="R71" s="91"/>
      <c r="S71" s="91"/>
      <c r="T71" s="91"/>
      <c r="U71" s="74"/>
      <c r="V71" s="74" t="s">
        <v>220</v>
      </c>
    </row>
    <row r="72" spans="1:22" ht="15" customHeight="1">
      <c r="A72" s="74"/>
      <c r="B72" s="74"/>
      <c r="C72" s="74"/>
      <c r="D72" s="92"/>
      <c r="E72" s="91"/>
      <c r="F72" s="93"/>
      <c r="G72" s="93"/>
      <c r="H72" s="83" t="s">
        <v>301</v>
      </c>
      <c r="I72" s="74" t="s">
        <v>225</v>
      </c>
      <c r="J72" s="74"/>
      <c r="K72" s="74"/>
      <c r="L72" s="74"/>
      <c r="M72" s="74"/>
      <c r="N72" s="91"/>
      <c r="O72" s="91"/>
      <c r="P72" s="133"/>
      <c r="Q72" s="91">
        <v>2</v>
      </c>
      <c r="R72" s="91"/>
      <c r="S72" s="91"/>
      <c r="T72" s="91"/>
      <c r="U72" s="74"/>
      <c r="V72" s="74" t="s">
        <v>220</v>
      </c>
    </row>
    <row r="73" spans="1:22" ht="18" customHeight="1">
      <c r="A73" s="74"/>
      <c r="B73" s="74"/>
      <c r="C73" s="91" t="s">
        <v>302</v>
      </c>
      <c r="D73" s="92">
        <v>2</v>
      </c>
      <c r="E73" s="91">
        <v>4</v>
      </c>
      <c r="F73" s="93">
        <v>8</v>
      </c>
      <c r="G73" s="93">
        <v>4</v>
      </c>
      <c r="H73" s="83" t="s">
        <v>303</v>
      </c>
      <c r="I73" s="74" t="s">
        <v>222</v>
      </c>
      <c r="J73" s="74"/>
      <c r="K73" s="74"/>
      <c r="L73" s="74"/>
      <c r="M73" s="74"/>
      <c r="N73" s="91"/>
      <c r="O73" s="91"/>
      <c r="P73" s="91"/>
      <c r="Q73" s="91">
        <v>2</v>
      </c>
      <c r="R73" s="91"/>
      <c r="S73" s="91"/>
      <c r="T73" s="91"/>
      <c r="U73" s="74" t="s">
        <v>150</v>
      </c>
      <c r="V73" s="74" t="s">
        <v>220</v>
      </c>
    </row>
    <row r="74" spans="1:22" ht="15" customHeight="1">
      <c r="A74" s="74"/>
      <c r="B74" s="74"/>
      <c r="C74" s="91"/>
      <c r="D74" s="92"/>
      <c r="E74" s="91"/>
      <c r="F74" s="93"/>
      <c r="G74" s="93"/>
      <c r="H74" s="83" t="s">
        <v>304</v>
      </c>
      <c r="I74" s="74" t="s">
        <v>225</v>
      </c>
      <c r="J74" s="74"/>
      <c r="K74" s="74"/>
      <c r="L74" s="74"/>
      <c r="M74" s="74"/>
      <c r="N74" s="91"/>
      <c r="O74" s="91"/>
      <c r="P74" s="91"/>
      <c r="Q74" s="91">
        <v>2</v>
      </c>
      <c r="R74" s="91"/>
      <c r="S74" s="91"/>
      <c r="T74" s="91"/>
      <c r="U74" s="74"/>
      <c r="V74" s="74" t="s">
        <v>220</v>
      </c>
    </row>
    <row r="75" spans="1:22" ht="15" customHeight="1">
      <c r="A75" s="74"/>
      <c r="B75" s="74"/>
      <c r="C75" s="91"/>
      <c r="D75" s="92"/>
      <c r="E75" s="91"/>
      <c r="F75" s="93"/>
      <c r="G75" s="93"/>
      <c r="H75" s="83" t="s">
        <v>305</v>
      </c>
      <c r="I75" s="74" t="s">
        <v>225</v>
      </c>
      <c r="J75" s="74"/>
      <c r="K75" s="74"/>
      <c r="L75" s="74"/>
      <c r="M75" s="74"/>
      <c r="N75" s="91"/>
      <c r="O75" s="91"/>
      <c r="P75" s="91"/>
      <c r="Q75" s="91">
        <v>2</v>
      </c>
      <c r="R75" s="91"/>
      <c r="S75" s="91"/>
      <c r="T75" s="91"/>
      <c r="U75" s="74"/>
      <c r="V75" s="74" t="s">
        <v>252</v>
      </c>
    </row>
    <row r="76" spans="1:22" ht="13.5" customHeight="1">
      <c r="A76" s="74"/>
      <c r="B76" s="74"/>
      <c r="C76" s="91"/>
      <c r="D76" s="92"/>
      <c r="E76" s="91"/>
      <c r="F76" s="93"/>
      <c r="G76" s="93"/>
      <c r="H76" s="83" t="s">
        <v>306</v>
      </c>
      <c r="I76" s="74" t="s">
        <v>225</v>
      </c>
      <c r="J76" s="74"/>
      <c r="K76" s="74"/>
      <c r="L76" s="74"/>
      <c r="M76" s="74"/>
      <c r="N76" s="91"/>
      <c r="O76" s="91"/>
      <c r="P76" s="91"/>
      <c r="Q76" s="91">
        <v>2</v>
      </c>
      <c r="R76" s="91"/>
      <c r="S76" s="91"/>
      <c r="T76" s="91"/>
      <c r="U76" s="74"/>
      <c r="V76" s="74" t="s">
        <v>252</v>
      </c>
    </row>
    <row r="77" spans="1:22" ht="17.25" customHeight="1">
      <c r="A77" s="74"/>
      <c r="B77" s="74"/>
      <c r="C77" s="87" t="s">
        <v>195</v>
      </c>
      <c r="D77" s="88">
        <f>SUM(D40:D76)</f>
        <v>14.5</v>
      </c>
      <c r="E77" s="104">
        <f>SUM(E40:E76)</f>
        <v>37</v>
      </c>
      <c r="F77" s="104">
        <f>SUM(F40:F76)</f>
        <v>63</v>
      </c>
      <c r="G77" s="104">
        <f>SUM(G40:G76)</f>
        <v>30</v>
      </c>
      <c r="H77" s="105"/>
      <c r="I77" s="87"/>
      <c r="J77" s="134"/>
      <c r="K77" s="134"/>
      <c r="L77" s="134"/>
      <c r="M77" s="134"/>
      <c r="N77" s="134">
        <f>SUM(N40:N76)</f>
        <v>20</v>
      </c>
      <c r="O77" s="134"/>
      <c r="P77" s="134">
        <f>SUM(P40:P76)</f>
        <v>29</v>
      </c>
      <c r="Q77" s="134">
        <f>SUM(Q40:Q76)</f>
        <v>14</v>
      </c>
      <c r="R77" s="134"/>
      <c r="S77" s="134"/>
      <c r="T77" s="134"/>
      <c r="U77" s="87"/>
      <c r="V77" s="87"/>
    </row>
    <row r="78" spans="1:22" ht="15" customHeight="1">
      <c r="A78" s="106" t="s">
        <v>215</v>
      </c>
      <c r="B78" s="106" t="s">
        <v>307</v>
      </c>
      <c r="C78" s="106" t="s">
        <v>308</v>
      </c>
      <c r="D78" s="107">
        <v>2.5</v>
      </c>
      <c r="E78" s="108">
        <v>4</v>
      </c>
      <c r="F78" s="109">
        <v>4</v>
      </c>
      <c r="G78" s="109">
        <v>4</v>
      </c>
      <c r="H78" s="83" t="s">
        <v>309</v>
      </c>
      <c r="I78" s="74" t="s">
        <v>222</v>
      </c>
      <c r="J78" s="74"/>
      <c r="K78" s="74"/>
      <c r="L78" s="74"/>
      <c r="M78" s="74"/>
      <c r="N78" s="91"/>
      <c r="O78" s="91"/>
      <c r="P78" s="91">
        <v>1</v>
      </c>
      <c r="Q78" s="91"/>
      <c r="R78" s="91"/>
      <c r="S78" s="91"/>
      <c r="T78" s="91"/>
      <c r="U78" s="74" t="s">
        <v>150</v>
      </c>
      <c r="V78" s="74" t="s">
        <v>220</v>
      </c>
    </row>
    <row r="79" spans="1:22" ht="12.75" customHeight="1">
      <c r="A79" s="110"/>
      <c r="B79" s="110"/>
      <c r="C79" s="110"/>
      <c r="D79" s="111"/>
      <c r="E79" s="112"/>
      <c r="F79" s="113"/>
      <c r="G79" s="113"/>
      <c r="H79" s="83" t="s">
        <v>310</v>
      </c>
      <c r="I79" s="74" t="s">
        <v>222</v>
      </c>
      <c r="J79" s="74"/>
      <c r="K79" s="74"/>
      <c r="L79" s="74"/>
      <c r="M79" s="74"/>
      <c r="N79" s="91"/>
      <c r="O79" s="91"/>
      <c r="P79" s="91">
        <v>1</v>
      </c>
      <c r="Q79" s="91"/>
      <c r="R79" s="91"/>
      <c r="S79" s="91"/>
      <c r="T79" s="91"/>
      <c r="U79" s="74"/>
      <c r="V79" s="74" t="s">
        <v>220</v>
      </c>
    </row>
    <row r="80" spans="1:22" ht="15" customHeight="1">
      <c r="A80" s="110"/>
      <c r="B80" s="110"/>
      <c r="C80" s="110"/>
      <c r="D80" s="111"/>
      <c r="E80" s="112"/>
      <c r="F80" s="113"/>
      <c r="G80" s="113"/>
      <c r="H80" s="83" t="s">
        <v>311</v>
      </c>
      <c r="I80" s="74" t="s">
        <v>222</v>
      </c>
      <c r="J80" s="74"/>
      <c r="K80" s="74"/>
      <c r="L80" s="74"/>
      <c r="M80" s="74"/>
      <c r="N80" s="91"/>
      <c r="O80" s="91"/>
      <c r="P80" s="91">
        <v>1</v>
      </c>
      <c r="Q80" s="91"/>
      <c r="R80" s="91"/>
      <c r="S80" s="91"/>
      <c r="T80" s="91"/>
      <c r="U80" s="74"/>
      <c r="V80" s="74" t="s">
        <v>220</v>
      </c>
    </row>
    <row r="81" spans="1:22" ht="10.5" customHeight="1">
      <c r="A81" s="110"/>
      <c r="B81" s="110"/>
      <c r="C81" s="110"/>
      <c r="D81" s="111"/>
      <c r="E81" s="112"/>
      <c r="F81" s="113"/>
      <c r="G81" s="113"/>
      <c r="H81" s="114" t="s">
        <v>312</v>
      </c>
      <c r="I81" s="74" t="s">
        <v>225</v>
      </c>
      <c r="J81" s="74"/>
      <c r="K81" s="74"/>
      <c r="L81" s="74"/>
      <c r="M81" s="74"/>
      <c r="N81" s="91"/>
      <c r="O81" s="91"/>
      <c r="P81" s="91">
        <v>1</v>
      </c>
      <c r="Q81" s="91"/>
      <c r="R81" s="91"/>
      <c r="S81" s="91"/>
      <c r="T81" s="91"/>
      <c r="U81" s="74"/>
      <c r="V81" s="74" t="s">
        <v>220</v>
      </c>
    </row>
    <row r="82" spans="1:22" ht="14.25" customHeight="1">
      <c r="A82" s="110"/>
      <c r="B82" s="110"/>
      <c r="C82" s="91" t="s">
        <v>313</v>
      </c>
      <c r="D82" s="11">
        <v>2</v>
      </c>
      <c r="E82" s="15">
        <v>5</v>
      </c>
      <c r="F82" s="12">
        <v>10</v>
      </c>
      <c r="G82" s="12">
        <v>4</v>
      </c>
      <c r="H82" s="24" t="s">
        <v>314</v>
      </c>
      <c r="I82" s="13" t="s">
        <v>225</v>
      </c>
      <c r="J82" s="13"/>
      <c r="K82" s="13"/>
      <c r="L82" s="13"/>
      <c r="M82" s="13"/>
      <c r="N82" s="15"/>
      <c r="O82" s="15"/>
      <c r="P82" s="45"/>
      <c r="Q82" s="15">
        <v>2</v>
      </c>
      <c r="R82" s="15"/>
      <c r="S82" s="15"/>
      <c r="T82" s="15"/>
      <c r="U82" s="13" t="s">
        <v>150</v>
      </c>
      <c r="V82" s="13" t="s">
        <v>220</v>
      </c>
    </row>
    <row r="83" spans="1:22" ht="12" customHeight="1">
      <c r="A83" s="110"/>
      <c r="B83" s="110"/>
      <c r="C83" s="91"/>
      <c r="D83" s="11"/>
      <c r="E83" s="15"/>
      <c r="F83" s="12"/>
      <c r="G83" s="12"/>
      <c r="H83" s="24" t="s">
        <v>315</v>
      </c>
      <c r="I83" s="13" t="s">
        <v>222</v>
      </c>
      <c r="J83" s="13"/>
      <c r="K83" s="13"/>
      <c r="L83" s="13"/>
      <c r="M83" s="13"/>
      <c r="N83" s="15"/>
      <c r="O83" s="15"/>
      <c r="P83" s="45"/>
      <c r="Q83" s="15">
        <v>2</v>
      </c>
      <c r="R83" s="15"/>
      <c r="S83" s="15"/>
      <c r="T83" s="15"/>
      <c r="U83" s="13"/>
      <c r="V83" s="13" t="s">
        <v>220</v>
      </c>
    </row>
    <row r="84" spans="1:22" ht="12.75" customHeight="1">
      <c r="A84" s="110"/>
      <c r="B84" s="110"/>
      <c r="C84" s="91"/>
      <c r="D84" s="11"/>
      <c r="E84" s="15"/>
      <c r="F84" s="12"/>
      <c r="G84" s="12"/>
      <c r="H84" s="24" t="s">
        <v>316</v>
      </c>
      <c r="I84" s="13" t="s">
        <v>222</v>
      </c>
      <c r="J84" s="13"/>
      <c r="K84" s="13"/>
      <c r="L84" s="13"/>
      <c r="M84" s="13"/>
      <c r="N84" s="15"/>
      <c r="O84" s="15"/>
      <c r="P84" s="45"/>
      <c r="Q84" s="15">
        <v>2</v>
      </c>
      <c r="R84" s="15"/>
      <c r="S84" s="15"/>
      <c r="T84" s="15"/>
      <c r="U84" s="13"/>
      <c r="V84" s="13" t="s">
        <v>252</v>
      </c>
    </row>
    <row r="85" spans="1:22" ht="13.5" customHeight="1">
      <c r="A85" s="110"/>
      <c r="B85" s="110"/>
      <c r="C85" s="91"/>
      <c r="D85" s="11"/>
      <c r="E85" s="15"/>
      <c r="F85" s="12"/>
      <c r="G85" s="12"/>
      <c r="H85" s="24" t="s">
        <v>317</v>
      </c>
      <c r="I85" s="13" t="s">
        <v>222</v>
      </c>
      <c r="J85" s="13"/>
      <c r="K85" s="13"/>
      <c r="L85" s="13"/>
      <c r="M85" s="13"/>
      <c r="N85" s="15"/>
      <c r="O85" s="15"/>
      <c r="P85" s="45"/>
      <c r="Q85" s="15">
        <v>2</v>
      </c>
      <c r="R85" s="15"/>
      <c r="S85" s="15"/>
      <c r="T85" s="15"/>
      <c r="U85" s="13"/>
      <c r="V85" s="13" t="s">
        <v>252</v>
      </c>
    </row>
    <row r="86" spans="1:22" ht="12.75" customHeight="1">
      <c r="A86" s="110"/>
      <c r="B86" s="110"/>
      <c r="C86" s="91"/>
      <c r="D86" s="11"/>
      <c r="E86" s="15"/>
      <c r="F86" s="12"/>
      <c r="G86" s="12"/>
      <c r="H86" s="24" t="s">
        <v>318</v>
      </c>
      <c r="I86" s="13" t="s">
        <v>222</v>
      </c>
      <c r="J86" s="13"/>
      <c r="K86" s="13"/>
      <c r="L86" s="13"/>
      <c r="M86" s="13"/>
      <c r="N86" s="15"/>
      <c r="O86" s="15"/>
      <c r="P86" s="45"/>
      <c r="Q86" s="15">
        <v>2</v>
      </c>
      <c r="R86" s="15"/>
      <c r="S86" s="15"/>
      <c r="T86" s="15"/>
      <c r="U86" s="13"/>
      <c r="V86" s="13" t="s">
        <v>252</v>
      </c>
    </row>
    <row r="87" spans="1:22" ht="12.75" customHeight="1">
      <c r="A87" s="110"/>
      <c r="B87" s="110"/>
      <c r="C87" s="115" t="s">
        <v>319</v>
      </c>
      <c r="D87" s="116">
        <v>2</v>
      </c>
      <c r="E87" s="117">
        <v>2</v>
      </c>
      <c r="F87" s="93">
        <v>2</v>
      </c>
      <c r="G87" s="93">
        <v>4</v>
      </c>
      <c r="H87" s="83" t="s">
        <v>320</v>
      </c>
      <c r="I87" s="74" t="s">
        <v>225</v>
      </c>
      <c r="J87" s="74"/>
      <c r="K87" s="74"/>
      <c r="L87" s="74"/>
      <c r="M87" s="74"/>
      <c r="N87" s="85"/>
      <c r="O87" s="85"/>
      <c r="P87" s="74"/>
      <c r="Q87" s="91"/>
      <c r="R87" s="91"/>
      <c r="S87" s="91">
        <v>2</v>
      </c>
      <c r="T87" s="91"/>
      <c r="U87" s="74" t="s">
        <v>150</v>
      </c>
      <c r="V87" s="74" t="s">
        <v>220</v>
      </c>
    </row>
    <row r="88" spans="1:22" ht="21" customHeight="1">
      <c r="A88" s="110"/>
      <c r="B88" s="110"/>
      <c r="C88" s="115"/>
      <c r="D88" s="116"/>
      <c r="E88" s="117"/>
      <c r="F88" s="93"/>
      <c r="G88" s="93"/>
      <c r="H88" s="83" t="s">
        <v>321</v>
      </c>
      <c r="I88" s="74" t="s">
        <v>225</v>
      </c>
      <c r="J88" s="74"/>
      <c r="K88" s="74"/>
      <c r="L88" s="74"/>
      <c r="M88" s="74"/>
      <c r="N88" s="85"/>
      <c r="O88" s="85"/>
      <c r="P88" s="74"/>
      <c r="Q88" s="91"/>
      <c r="R88" s="91"/>
      <c r="S88" s="91">
        <v>2</v>
      </c>
      <c r="T88" s="91"/>
      <c r="U88" s="74"/>
      <c r="V88" s="74" t="s">
        <v>220</v>
      </c>
    </row>
    <row r="89" spans="1:22" ht="12.75" customHeight="1">
      <c r="A89" s="110"/>
      <c r="B89" s="110"/>
      <c r="C89" s="91" t="s">
        <v>322</v>
      </c>
      <c r="D89" s="116">
        <v>2</v>
      </c>
      <c r="E89" s="91">
        <v>2</v>
      </c>
      <c r="F89" s="91">
        <v>6</v>
      </c>
      <c r="G89" s="91">
        <v>6</v>
      </c>
      <c r="H89" s="83" t="s">
        <v>323</v>
      </c>
      <c r="I89" s="74" t="s">
        <v>222</v>
      </c>
      <c r="J89" s="74"/>
      <c r="K89" s="74"/>
      <c r="L89" s="74"/>
      <c r="M89" s="74"/>
      <c r="N89" s="85"/>
      <c r="O89" s="85"/>
      <c r="P89" s="74"/>
      <c r="Q89" s="135"/>
      <c r="R89" s="135"/>
      <c r="S89" s="91">
        <v>2</v>
      </c>
      <c r="T89" s="91"/>
      <c r="U89" s="74" t="s">
        <v>150</v>
      </c>
      <c r="V89" s="74" t="s">
        <v>220</v>
      </c>
    </row>
    <row r="90" spans="1:22" ht="12" customHeight="1">
      <c r="A90" s="110"/>
      <c r="B90" s="110"/>
      <c r="C90" s="91"/>
      <c r="D90" s="116"/>
      <c r="E90" s="91"/>
      <c r="F90" s="91"/>
      <c r="G90" s="91"/>
      <c r="H90" s="83" t="s">
        <v>324</v>
      </c>
      <c r="I90" s="74" t="s">
        <v>222</v>
      </c>
      <c r="J90" s="74"/>
      <c r="K90" s="74"/>
      <c r="L90" s="74"/>
      <c r="M90" s="74"/>
      <c r="N90" s="85"/>
      <c r="O90" s="85"/>
      <c r="P90" s="74"/>
      <c r="Q90" s="135"/>
      <c r="R90" s="135"/>
      <c r="S90" s="91">
        <v>2</v>
      </c>
      <c r="T90" s="91"/>
      <c r="U90" s="74"/>
      <c r="V90" s="74" t="s">
        <v>220</v>
      </c>
    </row>
    <row r="91" spans="1:22" ht="12" customHeight="1">
      <c r="A91" s="110"/>
      <c r="B91" s="110"/>
      <c r="C91" s="91"/>
      <c r="D91" s="116"/>
      <c r="E91" s="91"/>
      <c r="F91" s="91"/>
      <c r="G91" s="91"/>
      <c r="H91" s="83" t="s">
        <v>325</v>
      </c>
      <c r="I91" s="135" t="s">
        <v>225</v>
      </c>
      <c r="J91" s="135"/>
      <c r="K91" s="135"/>
      <c r="L91" s="135"/>
      <c r="M91" s="135"/>
      <c r="N91" s="135"/>
      <c r="O91" s="135"/>
      <c r="P91" s="135"/>
      <c r="Q91" s="135"/>
      <c r="R91" s="135"/>
      <c r="S91" s="135">
        <v>2</v>
      </c>
      <c r="T91" s="91"/>
      <c r="U91" s="74"/>
      <c r="V91" s="74" t="s">
        <v>220</v>
      </c>
    </row>
    <row r="92" spans="1:22" ht="15.75" customHeight="1">
      <c r="A92" s="110"/>
      <c r="B92" s="110"/>
      <c r="C92" s="91" t="s">
        <v>326</v>
      </c>
      <c r="D92" s="91">
        <v>1.5</v>
      </c>
      <c r="E92" s="91">
        <v>2</v>
      </c>
      <c r="F92" s="91">
        <v>4</v>
      </c>
      <c r="G92" s="91">
        <v>4</v>
      </c>
      <c r="H92" s="83" t="s">
        <v>327</v>
      </c>
      <c r="I92" s="83" t="s">
        <v>222</v>
      </c>
      <c r="J92" s="83"/>
      <c r="K92" s="83"/>
      <c r="L92" s="83"/>
      <c r="M92" s="83"/>
      <c r="N92" s="83"/>
      <c r="O92" s="83"/>
      <c r="P92" s="83"/>
      <c r="Q92" s="83"/>
      <c r="R92" s="83"/>
      <c r="S92" s="83">
        <v>2</v>
      </c>
      <c r="T92" s="83"/>
      <c r="U92" s="106" t="s">
        <v>150</v>
      </c>
      <c r="V92" s="74" t="s">
        <v>220</v>
      </c>
    </row>
    <row r="93" spans="1:22" ht="30" customHeight="1">
      <c r="A93" s="110"/>
      <c r="B93" s="110"/>
      <c r="C93" s="91"/>
      <c r="D93" s="91"/>
      <c r="E93" s="91"/>
      <c r="F93" s="91"/>
      <c r="G93" s="91"/>
      <c r="H93" s="83" t="s">
        <v>328</v>
      </c>
      <c r="I93" s="83" t="s">
        <v>225</v>
      </c>
      <c r="J93" s="83"/>
      <c r="K93" s="83"/>
      <c r="L93" s="83"/>
      <c r="M93" s="83"/>
      <c r="N93" s="83"/>
      <c r="O93" s="83"/>
      <c r="P93" s="83"/>
      <c r="Q93" s="83"/>
      <c r="R93" s="83"/>
      <c r="S93" s="83">
        <v>2</v>
      </c>
      <c r="T93" s="83"/>
      <c r="U93" s="124"/>
      <c r="V93" s="74" t="s">
        <v>220</v>
      </c>
    </row>
    <row r="94" spans="1:22" ht="15" customHeight="1">
      <c r="A94" s="110"/>
      <c r="B94" s="110"/>
      <c r="C94" s="118" t="s">
        <v>329</v>
      </c>
      <c r="D94" s="94">
        <v>2.5</v>
      </c>
      <c r="E94" s="119">
        <v>2</v>
      </c>
      <c r="F94" s="119">
        <v>4</v>
      </c>
      <c r="G94" s="119">
        <v>4</v>
      </c>
      <c r="H94" s="24" t="s">
        <v>330</v>
      </c>
      <c r="I94" s="74" t="s">
        <v>225</v>
      </c>
      <c r="J94" s="74"/>
      <c r="K94" s="74"/>
      <c r="L94" s="74"/>
      <c r="M94" s="74"/>
      <c r="N94" s="85"/>
      <c r="O94" s="85"/>
      <c r="P94" s="115">
        <v>2</v>
      </c>
      <c r="Q94" s="91"/>
      <c r="R94" s="91"/>
      <c r="S94" s="91"/>
      <c r="T94" s="91"/>
      <c r="U94" s="74" t="s">
        <v>150</v>
      </c>
      <c r="V94" s="74" t="s">
        <v>220</v>
      </c>
    </row>
    <row r="95" spans="1:22" ht="16.5" customHeight="1">
      <c r="A95" s="110"/>
      <c r="B95" s="110"/>
      <c r="C95" s="118"/>
      <c r="D95" s="94"/>
      <c r="E95" s="119"/>
      <c r="F95" s="119"/>
      <c r="G95" s="119"/>
      <c r="H95" s="24" t="s">
        <v>331</v>
      </c>
      <c r="I95" s="74" t="s">
        <v>222</v>
      </c>
      <c r="J95" s="74"/>
      <c r="K95" s="74"/>
      <c r="L95" s="74"/>
      <c r="M95" s="74"/>
      <c r="N95" s="85"/>
      <c r="O95" s="85"/>
      <c r="P95" s="115">
        <v>2</v>
      </c>
      <c r="Q95" s="91"/>
      <c r="R95" s="91"/>
      <c r="S95" s="91"/>
      <c r="T95" s="91"/>
      <c r="U95" s="74"/>
      <c r="V95" s="74" t="s">
        <v>220</v>
      </c>
    </row>
    <row r="96" spans="1:22" ht="20.25" customHeight="1">
      <c r="A96" s="110"/>
      <c r="B96" s="110"/>
      <c r="C96" s="120" t="s">
        <v>332</v>
      </c>
      <c r="D96" s="121">
        <v>1.5</v>
      </c>
      <c r="E96" s="122">
        <v>2</v>
      </c>
      <c r="F96" s="122">
        <v>4</v>
      </c>
      <c r="G96" s="122">
        <v>4</v>
      </c>
      <c r="H96" s="24" t="s">
        <v>333</v>
      </c>
      <c r="I96" s="13" t="s">
        <v>222</v>
      </c>
      <c r="J96" s="13"/>
      <c r="K96" s="13"/>
      <c r="L96" s="13"/>
      <c r="M96" s="13"/>
      <c r="N96" s="136"/>
      <c r="O96" s="136"/>
      <c r="P96" s="21"/>
      <c r="Q96" s="15"/>
      <c r="R96" s="15">
        <v>2</v>
      </c>
      <c r="S96" s="15"/>
      <c r="T96" s="15"/>
      <c r="U96" s="138" t="s">
        <v>150</v>
      </c>
      <c r="V96" s="13" t="s">
        <v>220</v>
      </c>
    </row>
    <row r="97" spans="1:22" ht="19.5" customHeight="1">
      <c r="A97" s="110"/>
      <c r="B97" s="110"/>
      <c r="C97" s="123"/>
      <c r="D97" s="54"/>
      <c r="E97" s="123"/>
      <c r="F97" s="123"/>
      <c r="G97" s="123"/>
      <c r="H97" s="24" t="s">
        <v>334</v>
      </c>
      <c r="I97" s="13" t="s">
        <v>225</v>
      </c>
      <c r="J97" s="13"/>
      <c r="K97" s="13"/>
      <c r="L97" s="13"/>
      <c r="M97" s="13"/>
      <c r="N97" s="136"/>
      <c r="O97" s="136"/>
      <c r="P97" s="21"/>
      <c r="Q97" s="15"/>
      <c r="R97" s="15">
        <v>2</v>
      </c>
      <c r="S97" s="15"/>
      <c r="T97" s="15"/>
      <c r="U97" s="139"/>
      <c r="V97" s="13" t="s">
        <v>220</v>
      </c>
    </row>
    <row r="98" spans="1:22" ht="12" customHeight="1">
      <c r="A98" s="124"/>
      <c r="B98" s="124"/>
      <c r="C98" s="87" t="s">
        <v>195</v>
      </c>
      <c r="D98" s="125">
        <f>SUM(D78:D97)</f>
        <v>14</v>
      </c>
      <c r="E98" s="125">
        <f>SUM(E78:E97)</f>
        <v>19</v>
      </c>
      <c r="F98" s="125">
        <f>SUM(F78:F97)</f>
        <v>34</v>
      </c>
      <c r="G98" s="125">
        <f>SUM(G78:G97)</f>
        <v>30</v>
      </c>
      <c r="H98" s="126"/>
      <c r="I98" s="99"/>
      <c r="J98" s="90"/>
      <c r="K98" s="90"/>
      <c r="L98" s="90"/>
      <c r="M98" s="90"/>
      <c r="N98" s="90"/>
      <c r="O98" s="90"/>
      <c r="P98" s="90">
        <f>SUM(P87:P95)</f>
        <v>4</v>
      </c>
      <c r="Q98" s="90"/>
      <c r="R98" s="90">
        <v>4</v>
      </c>
      <c r="S98" s="90">
        <f>SUM(S87:S95)</f>
        <v>14</v>
      </c>
      <c r="T98" s="90"/>
      <c r="U98" s="102"/>
      <c r="V98" s="74"/>
    </row>
    <row r="99" spans="1:22" ht="11.25" customHeight="1">
      <c r="A99" s="74" t="s">
        <v>335</v>
      </c>
      <c r="B99" s="106" t="s">
        <v>336</v>
      </c>
      <c r="C99" s="85" t="s">
        <v>337</v>
      </c>
      <c r="D99" s="79" t="s">
        <v>338</v>
      </c>
      <c r="E99" s="127">
        <v>4</v>
      </c>
      <c r="F99" s="127">
        <v>14</v>
      </c>
      <c r="G99" s="91" t="s">
        <v>338</v>
      </c>
      <c r="H99" s="83" t="s">
        <v>339</v>
      </c>
      <c r="I99" s="74" t="s">
        <v>222</v>
      </c>
      <c r="J99" s="91"/>
      <c r="K99" s="91">
        <v>2</v>
      </c>
      <c r="L99" s="91"/>
      <c r="M99" s="91"/>
      <c r="N99" s="91"/>
      <c r="O99" s="91"/>
      <c r="P99" s="91"/>
      <c r="Q99" s="91"/>
      <c r="R99" s="91"/>
      <c r="S99" s="91"/>
      <c r="T99" s="91"/>
      <c r="U99" s="74" t="s">
        <v>165</v>
      </c>
      <c r="V99" s="74" t="s">
        <v>252</v>
      </c>
    </row>
    <row r="100" spans="1:22" ht="10.5" customHeight="1">
      <c r="A100" s="74"/>
      <c r="B100" s="110"/>
      <c r="C100" s="85"/>
      <c r="D100" s="79"/>
      <c r="E100" s="127"/>
      <c r="F100" s="127"/>
      <c r="G100" s="91"/>
      <c r="H100" s="83" t="s">
        <v>340</v>
      </c>
      <c r="I100" s="74" t="s">
        <v>222</v>
      </c>
      <c r="J100" s="91"/>
      <c r="K100" s="91">
        <v>4</v>
      </c>
      <c r="L100" s="91"/>
      <c r="M100" s="91"/>
      <c r="N100" s="91"/>
      <c r="O100" s="91"/>
      <c r="P100" s="91"/>
      <c r="Q100" s="91"/>
      <c r="R100" s="91"/>
      <c r="S100" s="91"/>
      <c r="T100" s="91"/>
      <c r="U100" s="74"/>
      <c r="V100" s="74" t="s">
        <v>252</v>
      </c>
    </row>
    <row r="101" spans="1:22" ht="13.5" customHeight="1">
      <c r="A101" s="74"/>
      <c r="B101" s="110"/>
      <c r="C101" s="85"/>
      <c r="D101" s="79"/>
      <c r="E101" s="127"/>
      <c r="F101" s="127"/>
      <c r="G101" s="91"/>
      <c r="H101" s="83" t="s">
        <v>341</v>
      </c>
      <c r="I101" s="74" t="s">
        <v>230</v>
      </c>
      <c r="J101" s="91"/>
      <c r="K101" s="91">
        <v>4</v>
      </c>
      <c r="L101" s="91"/>
      <c r="M101" s="91"/>
      <c r="N101" s="91"/>
      <c r="O101" s="91"/>
      <c r="P101" s="91"/>
      <c r="Q101" s="91"/>
      <c r="R101" s="91"/>
      <c r="S101" s="91"/>
      <c r="T101" s="91"/>
      <c r="U101" s="74"/>
      <c r="V101" s="74" t="s">
        <v>252</v>
      </c>
    </row>
    <row r="102" spans="1:22" ht="12" customHeight="1">
      <c r="A102" s="74"/>
      <c r="B102" s="110"/>
      <c r="C102" s="85"/>
      <c r="D102" s="79"/>
      <c r="E102" s="127"/>
      <c r="F102" s="127"/>
      <c r="G102" s="91"/>
      <c r="H102" s="83" t="s">
        <v>342</v>
      </c>
      <c r="I102" s="74" t="s">
        <v>230</v>
      </c>
      <c r="J102" s="91"/>
      <c r="K102" s="91">
        <v>4</v>
      </c>
      <c r="L102" s="91"/>
      <c r="M102" s="91"/>
      <c r="N102" s="91"/>
      <c r="O102" s="91"/>
      <c r="P102" s="91"/>
      <c r="Q102" s="91"/>
      <c r="R102" s="91"/>
      <c r="S102" s="91"/>
      <c r="T102" s="91"/>
      <c r="U102" s="74"/>
      <c r="V102" s="74" t="s">
        <v>252</v>
      </c>
    </row>
    <row r="103" spans="1:22" ht="12.75" customHeight="1">
      <c r="A103" s="74"/>
      <c r="B103" s="110"/>
      <c r="C103" s="128" t="s">
        <v>343</v>
      </c>
      <c r="D103" s="128" t="s">
        <v>338</v>
      </c>
      <c r="E103" s="128">
        <v>3</v>
      </c>
      <c r="F103" s="128">
        <v>8</v>
      </c>
      <c r="G103" s="15" t="s">
        <v>338</v>
      </c>
      <c r="H103" s="129" t="s">
        <v>344</v>
      </c>
      <c r="I103" s="13" t="s">
        <v>222</v>
      </c>
      <c r="J103" s="15"/>
      <c r="K103" s="15"/>
      <c r="L103" s="15"/>
      <c r="M103" s="137"/>
      <c r="N103" s="15">
        <v>1</v>
      </c>
      <c r="O103" s="15"/>
      <c r="P103" s="15"/>
      <c r="Q103" s="15"/>
      <c r="R103" s="15"/>
      <c r="S103" s="15"/>
      <c r="T103" s="15"/>
      <c r="U103" s="13" t="s">
        <v>150</v>
      </c>
      <c r="V103" s="74" t="s">
        <v>252</v>
      </c>
    </row>
    <row r="104" spans="1:22" ht="11.25" customHeight="1">
      <c r="A104" s="74"/>
      <c r="B104" s="110"/>
      <c r="C104" s="130"/>
      <c r="D104" s="130"/>
      <c r="E104" s="130"/>
      <c r="F104" s="130"/>
      <c r="G104" s="15" t="s">
        <v>338</v>
      </c>
      <c r="H104" s="129" t="s">
        <v>345</v>
      </c>
      <c r="I104" s="13" t="s">
        <v>222</v>
      </c>
      <c r="J104" s="15"/>
      <c r="K104" s="15"/>
      <c r="L104" s="15"/>
      <c r="M104" s="137"/>
      <c r="N104" s="15">
        <v>1</v>
      </c>
      <c r="O104" s="15"/>
      <c r="P104" s="15"/>
      <c r="Q104" s="15"/>
      <c r="R104" s="15"/>
      <c r="S104" s="15"/>
      <c r="T104" s="15"/>
      <c r="U104" s="13"/>
      <c r="V104" s="74" t="s">
        <v>252</v>
      </c>
    </row>
    <row r="105" spans="1:22" ht="11.25" customHeight="1">
      <c r="A105" s="74"/>
      <c r="B105" s="110"/>
      <c r="C105" s="131"/>
      <c r="D105" s="131"/>
      <c r="E105" s="131"/>
      <c r="F105" s="131"/>
      <c r="G105" s="91" t="s">
        <v>338</v>
      </c>
      <c r="H105" s="83" t="s">
        <v>346</v>
      </c>
      <c r="I105" s="74" t="s">
        <v>230</v>
      </c>
      <c r="J105" s="91"/>
      <c r="K105" s="91"/>
      <c r="L105" s="91"/>
      <c r="M105" s="91"/>
      <c r="N105" s="91">
        <v>6</v>
      </c>
      <c r="O105" s="91"/>
      <c r="P105" s="91"/>
      <c r="Q105" s="91"/>
      <c r="R105" s="91"/>
      <c r="S105" s="91"/>
      <c r="T105" s="91"/>
      <c r="U105" s="74" t="s">
        <v>150</v>
      </c>
      <c r="V105" s="74" t="s">
        <v>252</v>
      </c>
    </row>
    <row r="106" spans="1:22" ht="14.25" customHeight="1">
      <c r="A106" s="74"/>
      <c r="B106" s="110"/>
      <c r="C106" s="128" t="s">
        <v>347</v>
      </c>
      <c r="D106" s="132" t="s">
        <v>338</v>
      </c>
      <c r="E106" s="79">
        <v>6</v>
      </c>
      <c r="F106" s="79">
        <v>14</v>
      </c>
      <c r="G106" s="91" t="s">
        <v>338</v>
      </c>
      <c r="H106" s="83" t="s">
        <v>348</v>
      </c>
      <c r="I106" s="74" t="s">
        <v>222</v>
      </c>
      <c r="J106" s="91"/>
      <c r="K106" s="91"/>
      <c r="L106" s="91"/>
      <c r="M106" s="91"/>
      <c r="N106" s="91">
        <v>2</v>
      </c>
      <c r="O106" s="91"/>
      <c r="P106" s="91"/>
      <c r="Q106" s="91"/>
      <c r="R106" s="91"/>
      <c r="S106" s="91"/>
      <c r="T106" s="91"/>
      <c r="U106" s="74" t="s">
        <v>150</v>
      </c>
      <c r="V106" s="74" t="s">
        <v>252</v>
      </c>
    </row>
    <row r="107" spans="1:22" ht="10.5" customHeight="1">
      <c r="A107" s="74"/>
      <c r="B107" s="110"/>
      <c r="C107" s="130"/>
      <c r="D107" s="132"/>
      <c r="E107" s="79"/>
      <c r="F107" s="79"/>
      <c r="G107" s="91"/>
      <c r="H107" s="83" t="s">
        <v>349</v>
      </c>
      <c r="I107" s="74" t="s">
        <v>225</v>
      </c>
      <c r="J107" s="91"/>
      <c r="K107" s="91"/>
      <c r="L107" s="91"/>
      <c r="M107" s="91"/>
      <c r="N107" s="91">
        <v>2</v>
      </c>
      <c r="O107" s="91"/>
      <c r="P107" s="91"/>
      <c r="Q107" s="91"/>
      <c r="R107" s="91"/>
      <c r="S107" s="91"/>
      <c r="T107" s="91"/>
      <c r="U107" s="74"/>
      <c r="V107" s="74" t="s">
        <v>252</v>
      </c>
    </row>
    <row r="108" spans="1:22" ht="12.75" customHeight="1">
      <c r="A108" s="74"/>
      <c r="B108" s="110"/>
      <c r="C108" s="130"/>
      <c r="D108" s="132"/>
      <c r="E108" s="79"/>
      <c r="F108" s="79"/>
      <c r="G108" s="91"/>
      <c r="H108" s="83" t="s">
        <v>350</v>
      </c>
      <c r="I108" s="74" t="s">
        <v>230</v>
      </c>
      <c r="J108" s="91"/>
      <c r="K108" s="91"/>
      <c r="L108" s="91"/>
      <c r="M108" s="91"/>
      <c r="N108" s="91">
        <v>4</v>
      </c>
      <c r="O108" s="91"/>
      <c r="P108" s="91"/>
      <c r="Q108" s="91"/>
      <c r="R108" s="91"/>
      <c r="S108" s="91"/>
      <c r="T108" s="91"/>
      <c r="U108" s="74"/>
      <c r="V108" s="74" t="s">
        <v>252</v>
      </c>
    </row>
    <row r="109" spans="1:22" ht="12.75" customHeight="1">
      <c r="A109" s="74"/>
      <c r="B109" s="110"/>
      <c r="C109" s="130"/>
      <c r="D109" s="132"/>
      <c r="E109" s="79"/>
      <c r="F109" s="79"/>
      <c r="G109" s="91"/>
      <c r="H109" s="83" t="s">
        <v>351</v>
      </c>
      <c r="I109" s="74" t="s">
        <v>222</v>
      </c>
      <c r="J109" s="91"/>
      <c r="K109" s="91"/>
      <c r="L109" s="91"/>
      <c r="M109" s="91"/>
      <c r="N109" s="91">
        <v>2</v>
      </c>
      <c r="O109" s="91"/>
      <c r="P109" s="91"/>
      <c r="Q109" s="91"/>
      <c r="R109" s="91"/>
      <c r="S109" s="91"/>
      <c r="T109" s="91"/>
      <c r="U109" s="74"/>
      <c r="V109" s="74" t="s">
        <v>252</v>
      </c>
    </row>
    <row r="110" spans="1:22" ht="10.5" customHeight="1">
      <c r="A110" s="74"/>
      <c r="B110" s="110"/>
      <c r="C110" s="130"/>
      <c r="D110" s="132"/>
      <c r="E110" s="79"/>
      <c r="F110" s="79"/>
      <c r="G110" s="91"/>
      <c r="H110" s="83" t="s">
        <v>352</v>
      </c>
      <c r="I110" s="74" t="s">
        <v>222</v>
      </c>
      <c r="J110" s="91"/>
      <c r="K110" s="91"/>
      <c r="L110" s="91"/>
      <c r="M110" s="91"/>
      <c r="N110" s="91">
        <v>2</v>
      </c>
      <c r="O110" s="91"/>
      <c r="P110" s="91"/>
      <c r="Q110" s="91"/>
      <c r="R110" s="91"/>
      <c r="S110" s="91"/>
      <c r="T110" s="91"/>
      <c r="U110" s="74"/>
      <c r="V110" s="74" t="s">
        <v>252</v>
      </c>
    </row>
    <row r="111" spans="1:22" ht="15" customHeight="1">
      <c r="A111" s="74"/>
      <c r="B111" s="110"/>
      <c r="C111" s="131"/>
      <c r="D111" s="132"/>
      <c r="E111" s="79"/>
      <c r="F111" s="79"/>
      <c r="G111" s="91"/>
      <c r="H111" s="83" t="s">
        <v>353</v>
      </c>
      <c r="I111" s="74" t="s">
        <v>222</v>
      </c>
      <c r="J111" s="91"/>
      <c r="K111" s="91"/>
      <c r="L111" s="91"/>
      <c r="M111" s="91"/>
      <c r="N111" s="91">
        <v>2</v>
      </c>
      <c r="O111" s="91"/>
      <c r="P111" s="91"/>
      <c r="Q111" s="91"/>
      <c r="R111" s="91"/>
      <c r="S111" s="91"/>
      <c r="T111" s="91"/>
      <c r="U111" s="74"/>
      <c r="V111" s="74" t="s">
        <v>252</v>
      </c>
    </row>
    <row r="112" spans="1:22" ht="21" customHeight="1">
      <c r="A112" s="74"/>
      <c r="B112" s="110"/>
      <c r="C112" s="85" t="s">
        <v>354</v>
      </c>
      <c r="D112" s="79" t="s">
        <v>338</v>
      </c>
      <c r="E112" s="79">
        <v>2</v>
      </c>
      <c r="F112" s="79">
        <v>6</v>
      </c>
      <c r="G112" s="91" t="s">
        <v>338</v>
      </c>
      <c r="H112" s="83" t="s">
        <v>355</v>
      </c>
      <c r="I112" s="74" t="s">
        <v>356</v>
      </c>
      <c r="J112" s="91"/>
      <c r="K112" s="91"/>
      <c r="L112" s="91"/>
      <c r="M112" s="91"/>
      <c r="N112" s="91">
        <v>2</v>
      </c>
      <c r="O112" s="91"/>
      <c r="P112" s="91"/>
      <c r="Q112" s="91"/>
      <c r="R112" s="91"/>
      <c r="S112" s="91"/>
      <c r="T112" s="91"/>
      <c r="U112" s="74" t="s">
        <v>150</v>
      </c>
      <c r="V112" s="74" t="s">
        <v>252</v>
      </c>
    </row>
    <row r="113" spans="1:22" ht="12" customHeight="1">
      <c r="A113" s="74"/>
      <c r="B113" s="110"/>
      <c r="C113" s="85"/>
      <c r="D113" s="79"/>
      <c r="E113" s="79"/>
      <c r="F113" s="79"/>
      <c r="G113" s="91"/>
      <c r="H113" s="83" t="s">
        <v>357</v>
      </c>
      <c r="I113" s="74" t="s">
        <v>230</v>
      </c>
      <c r="J113" s="91"/>
      <c r="K113" s="91"/>
      <c r="L113" s="91"/>
      <c r="M113" s="91"/>
      <c r="N113" s="91">
        <v>4</v>
      </c>
      <c r="O113" s="91"/>
      <c r="P113" s="91"/>
      <c r="Q113" s="91"/>
      <c r="R113" s="91"/>
      <c r="S113" s="91"/>
      <c r="T113" s="91"/>
      <c r="U113" s="74"/>
      <c r="V113" s="74" t="s">
        <v>252</v>
      </c>
    </row>
    <row r="114" spans="1:22" ht="11.25" customHeight="1">
      <c r="A114" s="74"/>
      <c r="B114" s="110"/>
      <c r="C114" s="85" t="s">
        <v>358</v>
      </c>
      <c r="D114" s="79" t="s">
        <v>338</v>
      </c>
      <c r="E114" s="79">
        <v>3</v>
      </c>
      <c r="F114" s="79">
        <v>8</v>
      </c>
      <c r="G114" s="91" t="s">
        <v>338</v>
      </c>
      <c r="H114" s="83" t="s">
        <v>359</v>
      </c>
      <c r="I114" s="74" t="s">
        <v>356</v>
      </c>
      <c r="J114" s="91"/>
      <c r="K114" s="91"/>
      <c r="L114" s="91"/>
      <c r="M114" s="91"/>
      <c r="N114" s="133"/>
      <c r="O114" s="133"/>
      <c r="P114" s="91">
        <v>2</v>
      </c>
      <c r="Q114" s="91"/>
      <c r="R114" s="91"/>
      <c r="S114" s="91"/>
      <c r="T114" s="91"/>
      <c r="U114" s="74" t="s">
        <v>150</v>
      </c>
      <c r="V114" s="74" t="s">
        <v>252</v>
      </c>
    </row>
    <row r="115" spans="1:22" ht="10.5" customHeight="1">
      <c r="A115" s="74"/>
      <c r="B115" s="110"/>
      <c r="C115" s="85"/>
      <c r="D115" s="79"/>
      <c r="E115" s="79"/>
      <c r="F115" s="79"/>
      <c r="G115" s="91"/>
      <c r="H115" s="83" t="s">
        <v>360</v>
      </c>
      <c r="I115" s="74" t="s">
        <v>356</v>
      </c>
      <c r="J115" s="91"/>
      <c r="K115" s="91"/>
      <c r="L115" s="91"/>
      <c r="M115" s="91"/>
      <c r="N115" s="133"/>
      <c r="O115" s="133"/>
      <c r="P115" s="91">
        <v>2</v>
      </c>
      <c r="Q115" s="91"/>
      <c r="R115" s="91"/>
      <c r="S115" s="91"/>
      <c r="T115" s="91"/>
      <c r="U115" s="74"/>
      <c r="V115" s="74" t="s">
        <v>252</v>
      </c>
    </row>
    <row r="116" spans="1:22" ht="12" customHeight="1">
      <c r="A116" s="74"/>
      <c r="B116" s="110"/>
      <c r="C116" s="85"/>
      <c r="D116" s="79"/>
      <c r="E116" s="79"/>
      <c r="F116" s="79"/>
      <c r="G116" s="91"/>
      <c r="H116" s="83" t="s">
        <v>361</v>
      </c>
      <c r="I116" s="74" t="s">
        <v>225</v>
      </c>
      <c r="J116" s="91"/>
      <c r="K116" s="91"/>
      <c r="L116" s="91"/>
      <c r="M116" s="91"/>
      <c r="N116" s="133"/>
      <c r="O116" s="133"/>
      <c r="P116" s="91">
        <v>4</v>
      </c>
      <c r="Q116" s="91"/>
      <c r="R116" s="91"/>
      <c r="S116" s="91"/>
      <c r="T116" s="91"/>
      <c r="U116" s="74"/>
      <c r="V116" s="74" t="s">
        <v>252</v>
      </c>
    </row>
    <row r="117" spans="1:22" ht="12.75" customHeight="1">
      <c r="A117" s="74"/>
      <c r="B117" s="110"/>
      <c r="C117" s="85" t="s">
        <v>362</v>
      </c>
      <c r="D117" s="132" t="s">
        <v>338</v>
      </c>
      <c r="E117" s="79">
        <v>3</v>
      </c>
      <c r="F117" s="79">
        <v>7</v>
      </c>
      <c r="G117" s="91" t="s">
        <v>338</v>
      </c>
      <c r="H117" s="83" t="s">
        <v>363</v>
      </c>
      <c r="I117" s="74" t="s">
        <v>222</v>
      </c>
      <c r="J117" s="91"/>
      <c r="K117" s="91"/>
      <c r="L117" s="91"/>
      <c r="M117" s="91"/>
      <c r="N117" s="91">
        <v>2</v>
      </c>
      <c r="O117" s="91"/>
      <c r="P117" s="91"/>
      <c r="Q117" s="91"/>
      <c r="R117" s="91"/>
      <c r="S117" s="91"/>
      <c r="T117" s="91"/>
      <c r="U117" s="74" t="s">
        <v>150</v>
      </c>
      <c r="V117" s="74" t="s">
        <v>252</v>
      </c>
    </row>
    <row r="118" spans="1:22" ht="9.75" customHeight="1">
      <c r="A118" s="74"/>
      <c r="B118" s="110"/>
      <c r="C118" s="85"/>
      <c r="D118" s="132"/>
      <c r="E118" s="79"/>
      <c r="F118" s="79"/>
      <c r="G118" s="91"/>
      <c r="H118" s="83" t="s">
        <v>364</v>
      </c>
      <c r="I118" s="74" t="s">
        <v>225</v>
      </c>
      <c r="J118" s="91"/>
      <c r="K118" s="91"/>
      <c r="L118" s="91"/>
      <c r="M118" s="91"/>
      <c r="N118" s="91">
        <v>3</v>
      </c>
      <c r="O118" s="91"/>
      <c r="P118" s="91"/>
      <c r="Q118" s="91"/>
      <c r="R118" s="91"/>
      <c r="S118" s="91"/>
      <c r="T118" s="91"/>
      <c r="U118" s="74"/>
      <c r="V118" s="74" t="s">
        <v>252</v>
      </c>
    </row>
    <row r="119" spans="1:22" ht="12" customHeight="1">
      <c r="A119" s="74"/>
      <c r="B119" s="124"/>
      <c r="C119" s="85"/>
      <c r="D119" s="132"/>
      <c r="E119" s="79"/>
      <c r="F119" s="79"/>
      <c r="G119" s="91"/>
      <c r="H119" s="83" t="s">
        <v>365</v>
      </c>
      <c r="I119" s="74" t="s">
        <v>230</v>
      </c>
      <c r="J119" s="91"/>
      <c r="K119" s="91"/>
      <c r="L119" s="91"/>
      <c r="M119" s="91"/>
      <c r="N119" s="91">
        <v>2</v>
      </c>
      <c r="O119" s="91"/>
      <c r="P119" s="91"/>
      <c r="Q119" s="91"/>
      <c r="R119" s="91"/>
      <c r="S119" s="91"/>
      <c r="T119" s="91"/>
      <c r="U119" s="74"/>
      <c r="V119" s="74" t="s">
        <v>252</v>
      </c>
    </row>
    <row r="120" spans="1:22" ht="15.75" customHeight="1">
      <c r="A120" s="74" t="s">
        <v>335</v>
      </c>
      <c r="B120" s="74" t="s">
        <v>336</v>
      </c>
      <c r="C120" s="74" t="s">
        <v>366</v>
      </c>
      <c r="D120" s="92" t="s">
        <v>338</v>
      </c>
      <c r="E120" s="91">
        <v>5</v>
      </c>
      <c r="F120" s="93">
        <v>10</v>
      </c>
      <c r="G120" s="92" t="s">
        <v>338</v>
      </c>
      <c r="H120" s="84" t="s">
        <v>367</v>
      </c>
      <c r="I120" s="74" t="s">
        <v>230</v>
      </c>
      <c r="J120" s="91"/>
      <c r="K120" s="91"/>
      <c r="L120" s="91"/>
      <c r="M120" s="91"/>
      <c r="N120" s="91"/>
      <c r="O120" s="91"/>
      <c r="P120" s="91"/>
      <c r="Q120" s="91">
        <v>2</v>
      </c>
      <c r="R120" s="91"/>
      <c r="S120" s="91"/>
      <c r="T120" s="91"/>
      <c r="U120" s="74"/>
      <c r="V120" s="74" t="s">
        <v>252</v>
      </c>
    </row>
    <row r="121" spans="1:22" ht="15" customHeight="1">
      <c r="A121" s="74"/>
      <c r="B121" s="74"/>
      <c r="C121" s="74"/>
      <c r="D121" s="92"/>
      <c r="E121" s="91"/>
      <c r="F121" s="93"/>
      <c r="G121" s="92"/>
      <c r="H121" s="83" t="s">
        <v>368</v>
      </c>
      <c r="I121" s="74" t="s">
        <v>230</v>
      </c>
      <c r="J121" s="91"/>
      <c r="K121" s="91"/>
      <c r="L121" s="91"/>
      <c r="M121" s="91"/>
      <c r="N121" s="91"/>
      <c r="O121" s="91"/>
      <c r="P121" s="91"/>
      <c r="Q121" s="91">
        <v>2</v>
      </c>
      <c r="R121" s="91"/>
      <c r="S121" s="91"/>
      <c r="T121" s="91"/>
      <c r="U121" s="74" t="s">
        <v>150</v>
      </c>
      <c r="V121" s="74" t="s">
        <v>252</v>
      </c>
    </row>
    <row r="122" spans="1:22" ht="15" customHeight="1">
      <c r="A122" s="74"/>
      <c r="B122" s="74"/>
      <c r="C122" s="74"/>
      <c r="D122" s="92"/>
      <c r="E122" s="91"/>
      <c r="F122" s="93"/>
      <c r="G122" s="92"/>
      <c r="H122" s="83" t="s">
        <v>369</v>
      </c>
      <c r="I122" s="74" t="s">
        <v>230</v>
      </c>
      <c r="J122" s="91"/>
      <c r="K122" s="91"/>
      <c r="L122" s="91"/>
      <c r="M122" s="91"/>
      <c r="N122" s="91"/>
      <c r="O122" s="91"/>
      <c r="P122" s="91"/>
      <c r="Q122" s="91">
        <v>2</v>
      </c>
      <c r="R122" s="91"/>
      <c r="S122" s="91"/>
      <c r="T122" s="91"/>
      <c r="U122" s="74"/>
      <c r="V122" s="74" t="s">
        <v>252</v>
      </c>
    </row>
    <row r="123" spans="1:22" ht="15" customHeight="1">
      <c r="A123" s="74"/>
      <c r="B123" s="74"/>
      <c r="C123" s="74"/>
      <c r="D123" s="92"/>
      <c r="E123" s="91"/>
      <c r="F123" s="93"/>
      <c r="G123" s="92"/>
      <c r="H123" s="83" t="s">
        <v>370</v>
      </c>
      <c r="I123" s="74" t="s">
        <v>230</v>
      </c>
      <c r="J123" s="91"/>
      <c r="K123" s="91"/>
      <c r="L123" s="91"/>
      <c r="M123" s="91"/>
      <c r="N123" s="91"/>
      <c r="O123" s="91"/>
      <c r="P123" s="91"/>
      <c r="Q123" s="91">
        <v>2</v>
      </c>
      <c r="R123" s="91"/>
      <c r="S123" s="91"/>
      <c r="T123" s="91"/>
      <c r="U123" s="74"/>
      <c r="V123" s="74" t="s">
        <v>252</v>
      </c>
    </row>
    <row r="124" spans="1:22" ht="12.75" customHeight="1">
      <c r="A124" s="74"/>
      <c r="B124" s="74"/>
      <c r="C124" s="74"/>
      <c r="D124" s="92"/>
      <c r="E124" s="91"/>
      <c r="F124" s="93"/>
      <c r="G124" s="92"/>
      <c r="H124" s="83" t="s">
        <v>371</v>
      </c>
      <c r="I124" s="74" t="s">
        <v>230</v>
      </c>
      <c r="J124" s="91"/>
      <c r="K124" s="91"/>
      <c r="L124" s="91"/>
      <c r="M124" s="91"/>
      <c r="N124" s="91"/>
      <c r="O124" s="91"/>
      <c r="P124" s="91"/>
      <c r="Q124" s="91">
        <v>2</v>
      </c>
      <c r="R124" s="91"/>
      <c r="S124" s="91"/>
      <c r="T124" s="91"/>
      <c r="U124" s="74"/>
      <c r="V124" s="74" t="s">
        <v>252</v>
      </c>
    </row>
    <row r="125" spans="1:22" ht="15" customHeight="1">
      <c r="A125" s="74"/>
      <c r="B125" s="74"/>
      <c r="C125" s="74" t="s">
        <v>308</v>
      </c>
      <c r="D125" s="92" t="s">
        <v>338</v>
      </c>
      <c r="E125" s="91">
        <v>2</v>
      </c>
      <c r="F125" s="93">
        <v>4</v>
      </c>
      <c r="G125" s="92" t="s">
        <v>338</v>
      </c>
      <c r="H125" s="83" t="s">
        <v>372</v>
      </c>
      <c r="I125" s="74" t="s">
        <v>222</v>
      </c>
      <c r="J125" s="91"/>
      <c r="K125" s="91"/>
      <c r="L125" s="91"/>
      <c r="M125" s="91"/>
      <c r="N125" s="91"/>
      <c r="O125" s="91"/>
      <c r="P125" s="91">
        <v>2</v>
      </c>
      <c r="Q125" s="91"/>
      <c r="R125" s="91"/>
      <c r="S125" s="91"/>
      <c r="T125" s="91"/>
      <c r="U125" s="74" t="s">
        <v>150</v>
      </c>
      <c r="V125" s="74" t="s">
        <v>252</v>
      </c>
    </row>
    <row r="126" spans="1:22" ht="10.5" customHeight="1">
      <c r="A126" s="74"/>
      <c r="B126" s="74"/>
      <c r="C126" s="74"/>
      <c r="D126" s="92"/>
      <c r="E126" s="91"/>
      <c r="F126" s="93"/>
      <c r="G126" s="92"/>
      <c r="H126" s="83" t="s">
        <v>373</v>
      </c>
      <c r="I126" s="74" t="s">
        <v>222</v>
      </c>
      <c r="J126" s="91"/>
      <c r="K126" s="91"/>
      <c r="L126" s="91"/>
      <c r="M126" s="91"/>
      <c r="N126" s="91"/>
      <c r="O126" s="91"/>
      <c r="P126" s="91">
        <v>2</v>
      </c>
      <c r="Q126" s="91"/>
      <c r="R126" s="91"/>
      <c r="S126" s="91"/>
      <c r="T126" s="91"/>
      <c r="U126" s="74"/>
      <c r="V126" s="74" t="s">
        <v>252</v>
      </c>
    </row>
    <row r="127" spans="1:22" ht="11.25" customHeight="1">
      <c r="A127" s="74"/>
      <c r="B127" s="74"/>
      <c r="C127" s="92" t="s">
        <v>313</v>
      </c>
      <c r="D127" s="92" t="s">
        <v>338</v>
      </c>
      <c r="E127" s="91">
        <v>2</v>
      </c>
      <c r="F127" s="93">
        <v>4</v>
      </c>
      <c r="G127" s="92" t="s">
        <v>338</v>
      </c>
      <c r="H127" s="83" t="s">
        <v>374</v>
      </c>
      <c r="I127" s="74" t="s">
        <v>225</v>
      </c>
      <c r="J127" s="91"/>
      <c r="K127" s="91"/>
      <c r="L127" s="91"/>
      <c r="M127" s="91"/>
      <c r="N127" s="91"/>
      <c r="O127" s="91"/>
      <c r="P127" s="91"/>
      <c r="Q127" s="91">
        <v>2</v>
      </c>
      <c r="R127" s="91"/>
      <c r="S127" s="91"/>
      <c r="T127" s="91"/>
      <c r="U127" s="74" t="s">
        <v>150</v>
      </c>
      <c r="V127" s="74" t="s">
        <v>252</v>
      </c>
    </row>
    <row r="128" spans="1:22" ht="12" customHeight="1">
      <c r="A128" s="74"/>
      <c r="B128" s="74"/>
      <c r="C128" s="92"/>
      <c r="D128" s="92"/>
      <c r="E128" s="91"/>
      <c r="F128" s="93"/>
      <c r="G128" s="92"/>
      <c r="H128" s="83" t="s">
        <v>375</v>
      </c>
      <c r="I128" s="74" t="s">
        <v>225</v>
      </c>
      <c r="J128" s="91"/>
      <c r="K128" s="91"/>
      <c r="L128" s="91"/>
      <c r="M128" s="91"/>
      <c r="N128" s="91"/>
      <c r="O128" s="91"/>
      <c r="P128" s="91"/>
      <c r="Q128" s="91">
        <v>2</v>
      </c>
      <c r="R128" s="91"/>
      <c r="S128" s="91"/>
      <c r="T128" s="91"/>
      <c r="U128" s="74"/>
      <c r="V128" s="74" t="s">
        <v>252</v>
      </c>
    </row>
    <row r="129" spans="1:22" ht="13.5" customHeight="1">
      <c r="A129" s="74"/>
      <c r="B129" s="74"/>
      <c r="C129" s="92" t="s">
        <v>302</v>
      </c>
      <c r="D129" s="92" t="s">
        <v>338</v>
      </c>
      <c r="E129" s="91">
        <v>3</v>
      </c>
      <c r="F129" s="93">
        <v>6</v>
      </c>
      <c r="G129" s="92" t="s">
        <v>338</v>
      </c>
      <c r="H129" s="83" t="s">
        <v>376</v>
      </c>
      <c r="I129" s="74" t="s">
        <v>225</v>
      </c>
      <c r="J129" s="91"/>
      <c r="K129" s="91"/>
      <c r="L129" s="91"/>
      <c r="M129" s="91"/>
      <c r="N129" s="91"/>
      <c r="O129" s="91"/>
      <c r="P129" s="91"/>
      <c r="Q129" s="91">
        <v>2</v>
      </c>
      <c r="R129" s="91"/>
      <c r="S129" s="91"/>
      <c r="T129" s="91"/>
      <c r="U129" s="74" t="s">
        <v>150</v>
      </c>
      <c r="V129" s="74" t="s">
        <v>252</v>
      </c>
    </row>
    <row r="130" spans="1:22" ht="11.25" customHeight="1">
      <c r="A130" s="74"/>
      <c r="B130" s="74"/>
      <c r="C130" s="92"/>
      <c r="D130" s="92"/>
      <c r="E130" s="91"/>
      <c r="F130" s="93"/>
      <c r="G130" s="92"/>
      <c r="H130" s="83" t="s">
        <v>377</v>
      </c>
      <c r="I130" s="74" t="s">
        <v>225</v>
      </c>
      <c r="J130" s="91"/>
      <c r="K130" s="91"/>
      <c r="L130" s="91"/>
      <c r="M130" s="91"/>
      <c r="N130" s="91"/>
      <c r="O130" s="91"/>
      <c r="P130" s="91"/>
      <c r="Q130" s="91">
        <v>2</v>
      </c>
      <c r="R130" s="91"/>
      <c r="S130" s="91"/>
      <c r="T130" s="91"/>
      <c r="U130" s="74"/>
      <c r="V130" s="74" t="s">
        <v>252</v>
      </c>
    </row>
    <row r="131" spans="1:22" ht="14.25" customHeight="1">
      <c r="A131" s="74"/>
      <c r="B131" s="74"/>
      <c r="C131" s="92"/>
      <c r="D131" s="92"/>
      <c r="E131" s="91"/>
      <c r="F131" s="93"/>
      <c r="G131" s="92"/>
      <c r="H131" s="83" t="s">
        <v>378</v>
      </c>
      <c r="I131" s="74" t="s">
        <v>225</v>
      </c>
      <c r="J131" s="74"/>
      <c r="K131" s="74"/>
      <c r="L131" s="74"/>
      <c r="M131" s="74"/>
      <c r="N131" s="91"/>
      <c r="O131" s="91"/>
      <c r="P131" s="91"/>
      <c r="Q131" s="91">
        <v>2</v>
      </c>
      <c r="R131" s="91"/>
      <c r="S131" s="91"/>
      <c r="T131" s="91"/>
      <c r="U131" s="74"/>
      <c r="V131" s="74" t="s">
        <v>252</v>
      </c>
    </row>
    <row r="132" spans="1:22" ht="16.5" customHeight="1">
      <c r="A132" s="74"/>
      <c r="B132" s="74"/>
      <c r="C132" s="140" t="s">
        <v>319</v>
      </c>
      <c r="D132" s="92" t="s">
        <v>338</v>
      </c>
      <c r="E132" s="91">
        <v>3</v>
      </c>
      <c r="F132" s="93">
        <v>6</v>
      </c>
      <c r="G132" s="92" t="s">
        <v>338</v>
      </c>
      <c r="H132" s="83" t="s">
        <v>379</v>
      </c>
      <c r="I132" s="74" t="s">
        <v>225</v>
      </c>
      <c r="J132" s="91"/>
      <c r="K132" s="91"/>
      <c r="L132" s="91"/>
      <c r="M132" s="91"/>
      <c r="N132" s="91"/>
      <c r="O132" s="91"/>
      <c r="P132" s="91"/>
      <c r="Q132" s="133"/>
      <c r="R132" s="133"/>
      <c r="S132" s="91">
        <v>2</v>
      </c>
      <c r="T132" s="91"/>
      <c r="U132" s="74" t="s">
        <v>150</v>
      </c>
      <c r="V132" s="74" t="s">
        <v>252</v>
      </c>
    </row>
    <row r="133" spans="1:22" ht="15.75" customHeight="1">
      <c r="A133" s="74"/>
      <c r="B133" s="74"/>
      <c r="C133" s="140"/>
      <c r="D133" s="92"/>
      <c r="E133" s="91"/>
      <c r="F133" s="93"/>
      <c r="G133" s="92"/>
      <c r="H133" s="83" t="s">
        <v>380</v>
      </c>
      <c r="I133" s="74" t="s">
        <v>222</v>
      </c>
      <c r="J133" s="91"/>
      <c r="K133" s="91"/>
      <c r="L133" s="91"/>
      <c r="M133" s="91"/>
      <c r="N133" s="91"/>
      <c r="O133" s="91"/>
      <c r="P133" s="91"/>
      <c r="Q133" s="133"/>
      <c r="R133" s="133"/>
      <c r="S133" s="91">
        <v>2</v>
      </c>
      <c r="T133" s="91"/>
      <c r="U133" s="74"/>
      <c r="V133" s="74" t="s">
        <v>252</v>
      </c>
    </row>
    <row r="134" spans="1:22" ht="17.25" customHeight="1">
      <c r="A134" s="74"/>
      <c r="B134" s="74"/>
      <c r="C134" s="140"/>
      <c r="D134" s="92"/>
      <c r="E134" s="91"/>
      <c r="F134" s="93"/>
      <c r="G134" s="92"/>
      <c r="H134" s="83" t="s">
        <v>381</v>
      </c>
      <c r="I134" s="74" t="s">
        <v>222</v>
      </c>
      <c r="J134" s="91"/>
      <c r="K134" s="91"/>
      <c r="L134" s="91"/>
      <c r="M134" s="91"/>
      <c r="N134" s="91"/>
      <c r="O134" s="91"/>
      <c r="P134" s="91"/>
      <c r="Q134" s="133"/>
      <c r="R134" s="133"/>
      <c r="S134" s="91">
        <v>2</v>
      </c>
      <c r="T134" s="91"/>
      <c r="U134" s="74"/>
      <c r="V134" s="74" t="s">
        <v>252</v>
      </c>
    </row>
    <row r="135" spans="1:22" ht="17.25" customHeight="1">
      <c r="A135" s="74"/>
      <c r="B135" s="74"/>
      <c r="C135" s="140" t="s">
        <v>382</v>
      </c>
      <c r="D135" s="140" t="s">
        <v>338</v>
      </c>
      <c r="E135" s="140">
        <v>2</v>
      </c>
      <c r="F135" s="140">
        <v>4</v>
      </c>
      <c r="G135" s="140" t="s">
        <v>338</v>
      </c>
      <c r="H135" s="83" t="s">
        <v>383</v>
      </c>
      <c r="I135" s="74" t="s">
        <v>225</v>
      </c>
      <c r="J135" s="74"/>
      <c r="K135" s="74"/>
      <c r="L135" s="74"/>
      <c r="M135" s="74"/>
      <c r="N135" s="74"/>
      <c r="O135" s="74"/>
      <c r="P135" s="74"/>
      <c r="Q135" s="74"/>
      <c r="R135" s="74"/>
      <c r="S135" s="74">
        <v>2</v>
      </c>
      <c r="T135" s="74"/>
      <c r="U135" s="74" t="s">
        <v>150</v>
      </c>
      <c r="V135" s="74" t="s">
        <v>252</v>
      </c>
    </row>
    <row r="136" spans="1:22" ht="24.75" customHeight="1">
      <c r="A136" s="74"/>
      <c r="B136" s="74"/>
      <c r="C136" s="140"/>
      <c r="D136" s="140"/>
      <c r="E136" s="140"/>
      <c r="F136" s="140"/>
      <c r="G136" s="140"/>
      <c r="H136" s="83" t="s">
        <v>384</v>
      </c>
      <c r="I136" s="74" t="s">
        <v>225</v>
      </c>
      <c r="J136" s="74"/>
      <c r="K136" s="74"/>
      <c r="L136" s="74"/>
      <c r="M136" s="74"/>
      <c r="N136" s="74"/>
      <c r="O136" s="74"/>
      <c r="P136" s="74"/>
      <c r="Q136" s="74"/>
      <c r="R136" s="74"/>
      <c r="S136" s="74">
        <v>2</v>
      </c>
      <c r="T136" s="74"/>
      <c r="U136" s="74"/>
      <c r="V136" s="74" t="s">
        <v>252</v>
      </c>
    </row>
    <row r="137" spans="1:22" ht="26.25" customHeight="1">
      <c r="A137" s="74"/>
      <c r="B137" s="74"/>
      <c r="C137" s="92" t="s">
        <v>385</v>
      </c>
      <c r="D137" s="92" t="s">
        <v>338</v>
      </c>
      <c r="E137" s="91">
        <v>3</v>
      </c>
      <c r="F137" s="93">
        <v>6</v>
      </c>
      <c r="G137" s="92" t="s">
        <v>338</v>
      </c>
      <c r="H137" s="83" t="s">
        <v>386</v>
      </c>
      <c r="I137" s="74" t="s">
        <v>225</v>
      </c>
      <c r="J137" s="74"/>
      <c r="K137" s="74"/>
      <c r="L137" s="74"/>
      <c r="M137" s="74"/>
      <c r="N137" s="85"/>
      <c r="O137" s="85"/>
      <c r="P137" s="115">
        <v>2</v>
      </c>
      <c r="Q137" s="91"/>
      <c r="R137" s="91"/>
      <c r="S137" s="91"/>
      <c r="T137" s="91"/>
      <c r="U137" s="74" t="s">
        <v>150</v>
      </c>
      <c r="V137" s="74" t="s">
        <v>252</v>
      </c>
    </row>
    <row r="138" spans="1:22" ht="12.75" customHeight="1">
      <c r="A138" s="74"/>
      <c r="B138" s="74"/>
      <c r="C138" s="92"/>
      <c r="D138" s="92"/>
      <c r="E138" s="91"/>
      <c r="F138" s="93"/>
      <c r="G138" s="92"/>
      <c r="H138" s="83" t="s">
        <v>387</v>
      </c>
      <c r="I138" s="74" t="s">
        <v>222</v>
      </c>
      <c r="J138" s="91"/>
      <c r="K138" s="91"/>
      <c r="L138" s="91"/>
      <c r="M138" s="91"/>
      <c r="N138" s="91"/>
      <c r="O138" s="91"/>
      <c r="P138" s="115">
        <v>2</v>
      </c>
      <c r="Q138" s="91"/>
      <c r="R138" s="91"/>
      <c r="S138" s="91"/>
      <c r="T138" s="91"/>
      <c r="U138" s="74"/>
      <c r="V138" s="74" t="s">
        <v>252</v>
      </c>
    </row>
    <row r="139" spans="1:22" ht="15" customHeight="1">
      <c r="A139" s="74"/>
      <c r="B139" s="74"/>
      <c r="C139" s="92"/>
      <c r="D139" s="92"/>
      <c r="E139" s="91"/>
      <c r="F139" s="93"/>
      <c r="G139" s="92"/>
      <c r="H139" s="83" t="s">
        <v>388</v>
      </c>
      <c r="I139" s="74" t="s">
        <v>225</v>
      </c>
      <c r="J139" s="74"/>
      <c r="K139" s="74"/>
      <c r="L139" s="74"/>
      <c r="M139" s="74"/>
      <c r="N139" s="85"/>
      <c r="O139" s="85"/>
      <c r="P139" s="115">
        <v>2</v>
      </c>
      <c r="Q139" s="91"/>
      <c r="R139" s="91"/>
      <c r="S139" s="91"/>
      <c r="T139" s="91"/>
      <c r="U139" s="74"/>
      <c r="V139" s="74" t="s">
        <v>252</v>
      </c>
    </row>
    <row r="140" spans="1:22" ht="15" customHeight="1">
      <c r="A140" s="74"/>
      <c r="B140" s="74"/>
      <c r="C140" s="91" t="s">
        <v>322</v>
      </c>
      <c r="D140" s="92" t="s">
        <v>338</v>
      </c>
      <c r="E140" s="91">
        <v>3</v>
      </c>
      <c r="F140" s="93">
        <v>6</v>
      </c>
      <c r="G140" s="92" t="s">
        <v>338</v>
      </c>
      <c r="H140" s="24" t="s">
        <v>389</v>
      </c>
      <c r="I140" s="13" t="s">
        <v>222</v>
      </c>
      <c r="J140" s="15"/>
      <c r="K140" s="15"/>
      <c r="L140" s="15"/>
      <c r="M140" s="15"/>
      <c r="N140" s="15"/>
      <c r="O140" s="15"/>
      <c r="P140" s="15"/>
      <c r="Q140" s="14"/>
      <c r="R140" s="14"/>
      <c r="S140" s="15">
        <v>2</v>
      </c>
      <c r="T140" s="15"/>
      <c r="U140" s="13" t="s">
        <v>150</v>
      </c>
      <c r="V140" s="74" t="s">
        <v>252</v>
      </c>
    </row>
    <row r="141" spans="1:22" ht="15" customHeight="1">
      <c r="A141" s="74"/>
      <c r="B141" s="74"/>
      <c r="C141" s="91"/>
      <c r="D141" s="92"/>
      <c r="E141" s="91"/>
      <c r="F141" s="93"/>
      <c r="G141" s="92"/>
      <c r="H141" s="24" t="s">
        <v>390</v>
      </c>
      <c r="I141" s="13" t="s">
        <v>222</v>
      </c>
      <c r="J141" s="15"/>
      <c r="K141" s="15"/>
      <c r="L141" s="15"/>
      <c r="M141" s="15"/>
      <c r="N141" s="15"/>
      <c r="O141" s="15"/>
      <c r="P141" s="15"/>
      <c r="Q141" s="14"/>
      <c r="R141" s="14"/>
      <c r="S141" s="15">
        <v>2</v>
      </c>
      <c r="T141" s="15"/>
      <c r="U141" s="13"/>
      <c r="V141" s="74" t="s">
        <v>252</v>
      </c>
    </row>
    <row r="142" spans="1:22" ht="15" customHeight="1">
      <c r="A142" s="74"/>
      <c r="B142" s="74"/>
      <c r="C142" s="91"/>
      <c r="D142" s="92"/>
      <c r="E142" s="91"/>
      <c r="F142" s="93"/>
      <c r="G142" s="92"/>
      <c r="H142" s="24" t="s">
        <v>391</v>
      </c>
      <c r="I142" s="13" t="s">
        <v>225</v>
      </c>
      <c r="J142" s="15"/>
      <c r="K142" s="15"/>
      <c r="L142" s="15"/>
      <c r="M142" s="15"/>
      <c r="N142" s="15"/>
      <c r="O142" s="15"/>
      <c r="P142" s="15"/>
      <c r="Q142" s="14"/>
      <c r="R142" s="14"/>
      <c r="S142" s="15">
        <v>2</v>
      </c>
      <c r="T142" s="15"/>
      <c r="U142" s="13"/>
      <c r="V142" s="74" t="s">
        <v>252</v>
      </c>
    </row>
    <row r="143" spans="1:22" ht="15" customHeight="1">
      <c r="A143" s="74"/>
      <c r="B143" s="74"/>
      <c r="C143" s="87" t="s">
        <v>195</v>
      </c>
      <c r="D143" s="125" t="s">
        <v>338</v>
      </c>
      <c r="E143" s="88">
        <f>SUM(E99:E142)</f>
        <v>44</v>
      </c>
      <c r="F143" s="90">
        <f>SUM(F99:F142)</f>
        <v>103</v>
      </c>
      <c r="G143" s="90" t="s">
        <v>338</v>
      </c>
      <c r="H143" s="141"/>
      <c r="I143" s="99"/>
      <c r="J143" s="90"/>
      <c r="K143" s="90">
        <f aca="true" t="shared" si="0" ref="K143:Q143">SUM(K99:K142)</f>
        <v>14</v>
      </c>
      <c r="L143" s="90"/>
      <c r="M143" s="90"/>
      <c r="N143" s="90">
        <f t="shared" si="0"/>
        <v>35</v>
      </c>
      <c r="O143" s="90"/>
      <c r="P143" s="90">
        <f t="shared" si="0"/>
        <v>18</v>
      </c>
      <c r="Q143" s="90">
        <f t="shared" si="0"/>
        <v>20</v>
      </c>
      <c r="R143" s="90"/>
      <c r="S143" s="90">
        <f>SUM(S99:S142)</f>
        <v>16</v>
      </c>
      <c r="T143" s="90"/>
      <c r="U143" s="99"/>
      <c r="V143" s="74"/>
    </row>
    <row r="144" spans="1:22" ht="100.5" customHeight="1">
      <c r="A144" s="74"/>
      <c r="B144" s="74" t="s">
        <v>392</v>
      </c>
      <c r="C144" s="85" t="s">
        <v>393</v>
      </c>
      <c r="D144" s="85"/>
      <c r="E144" s="85"/>
      <c r="F144" s="85"/>
      <c r="G144" s="85"/>
      <c r="H144" s="85"/>
      <c r="I144" s="85"/>
      <c r="J144" s="85"/>
      <c r="K144" s="85"/>
      <c r="L144" s="85"/>
      <c r="M144" s="85"/>
      <c r="N144" s="85"/>
      <c r="O144" s="85"/>
      <c r="P144" s="85"/>
      <c r="Q144" s="85"/>
      <c r="R144" s="85"/>
      <c r="S144" s="85"/>
      <c r="T144" s="85"/>
      <c r="U144" s="85"/>
      <c r="V144" s="85"/>
    </row>
    <row r="145" spans="1:22" s="65" customFormat="1" ht="51" customHeight="1">
      <c r="A145" s="142" t="s">
        <v>394</v>
      </c>
      <c r="B145" s="142"/>
      <c r="C145" s="142"/>
      <c r="D145" s="142"/>
      <c r="E145" s="142"/>
      <c r="F145" s="142"/>
      <c r="G145" s="142"/>
      <c r="H145" s="142"/>
      <c r="I145" s="142"/>
      <c r="J145" s="142"/>
      <c r="K145" s="142"/>
      <c r="L145" s="142"/>
      <c r="M145" s="142"/>
      <c r="N145" s="142"/>
      <c r="O145" s="142"/>
      <c r="P145" s="142"/>
      <c r="Q145" s="142"/>
      <c r="R145" s="142"/>
      <c r="S145" s="142"/>
      <c r="T145" s="142"/>
      <c r="U145" s="142"/>
      <c r="V145" s="142"/>
    </row>
  </sheetData>
  <sheetProtection/>
  <mergeCells count="213">
    <mergeCell ref="A1:V1"/>
    <mergeCell ref="J2:T2"/>
    <mergeCell ref="J3:L3"/>
    <mergeCell ref="M3:O3"/>
    <mergeCell ref="P3:R3"/>
    <mergeCell ref="S3:T3"/>
    <mergeCell ref="C144:V144"/>
    <mergeCell ref="A145:V145"/>
    <mergeCell ref="A5:A39"/>
    <mergeCell ref="A40:A77"/>
    <mergeCell ref="A78:A98"/>
    <mergeCell ref="A99:A119"/>
    <mergeCell ref="A120:A144"/>
    <mergeCell ref="B5:B39"/>
    <mergeCell ref="B40:B77"/>
    <mergeCell ref="B78:B98"/>
    <mergeCell ref="B99:B119"/>
    <mergeCell ref="B120:B143"/>
    <mergeCell ref="C2:C4"/>
    <mergeCell ref="C5:C22"/>
    <mergeCell ref="C23:C30"/>
    <mergeCell ref="C31:C38"/>
    <mergeCell ref="C40:C44"/>
    <mergeCell ref="C45:C56"/>
    <mergeCell ref="C57:C64"/>
    <mergeCell ref="C65:C69"/>
    <mergeCell ref="C70:C72"/>
    <mergeCell ref="C73:C76"/>
    <mergeCell ref="C78:C81"/>
    <mergeCell ref="C82:C86"/>
    <mergeCell ref="C87:C88"/>
    <mergeCell ref="C89:C91"/>
    <mergeCell ref="C92:C93"/>
    <mergeCell ref="C94:C95"/>
    <mergeCell ref="C96:C97"/>
    <mergeCell ref="C99:C102"/>
    <mergeCell ref="C103:C105"/>
    <mergeCell ref="C106:C111"/>
    <mergeCell ref="C112:C113"/>
    <mergeCell ref="C114:C116"/>
    <mergeCell ref="C117:C119"/>
    <mergeCell ref="C120:C124"/>
    <mergeCell ref="C125:C126"/>
    <mergeCell ref="C127:C128"/>
    <mergeCell ref="C129:C131"/>
    <mergeCell ref="C132:C134"/>
    <mergeCell ref="C135:C136"/>
    <mergeCell ref="C137:C139"/>
    <mergeCell ref="C140:C142"/>
    <mergeCell ref="D2:D4"/>
    <mergeCell ref="D5:D22"/>
    <mergeCell ref="D23:D30"/>
    <mergeCell ref="D31:D38"/>
    <mergeCell ref="D40:D44"/>
    <mergeCell ref="D45:D56"/>
    <mergeCell ref="D57:D64"/>
    <mergeCell ref="D65:D69"/>
    <mergeCell ref="D70:D72"/>
    <mergeCell ref="D73:D76"/>
    <mergeCell ref="D78:D81"/>
    <mergeCell ref="D82:D86"/>
    <mergeCell ref="D87:D88"/>
    <mergeCell ref="D89:D91"/>
    <mergeCell ref="D92:D93"/>
    <mergeCell ref="D94:D95"/>
    <mergeCell ref="D96:D97"/>
    <mergeCell ref="D99:D102"/>
    <mergeCell ref="D103:D105"/>
    <mergeCell ref="D106:D111"/>
    <mergeCell ref="D112:D113"/>
    <mergeCell ref="D114:D116"/>
    <mergeCell ref="D117:D119"/>
    <mergeCell ref="D120:D124"/>
    <mergeCell ref="D125:D126"/>
    <mergeCell ref="D127:D128"/>
    <mergeCell ref="D129:D131"/>
    <mergeCell ref="D132:D134"/>
    <mergeCell ref="D135:D136"/>
    <mergeCell ref="D137:D139"/>
    <mergeCell ref="D140:D142"/>
    <mergeCell ref="E2:E4"/>
    <mergeCell ref="E5:E22"/>
    <mergeCell ref="E23:E30"/>
    <mergeCell ref="E31:E38"/>
    <mergeCell ref="E40:E44"/>
    <mergeCell ref="E45:E56"/>
    <mergeCell ref="E57:E64"/>
    <mergeCell ref="E65:E69"/>
    <mergeCell ref="E70:E72"/>
    <mergeCell ref="E73:E76"/>
    <mergeCell ref="E78:E81"/>
    <mergeCell ref="E82:E86"/>
    <mergeCell ref="E87:E88"/>
    <mergeCell ref="E89:E91"/>
    <mergeCell ref="E92:E93"/>
    <mergeCell ref="E94:E95"/>
    <mergeCell ref="E96:E97"/>
    <mergeCell ref="E99:E102"/>
    <mergeCell ref="E103:E105"/>
    <mergeCell ref="E106:E111"/>
    <mergeCell ref="E112:E113"/>
    <mergeCell ref="E114:E116"/>
    <mergeCell ref="E117:E119"/>
    <mergeCell ref="E120:E124"/>
    <mergeCell ref="E125:E126"/>
    <mergeCell ref="E127:E128"/>
    <mergeCell ref="E129:E131"/>
    <mergeCell ref="E132:E134"/>
    <mergeCell ref="E135:E136"/>
    <mergeCell ref="E137:E139"/>
    <mergeCell ref="E140:E142"/>
    <mergeCell ref="F2:F4"/>
    <mergeCell ref="F5:F22"/>
    <mergeCell ref="F23:F30"/>
    <mergeCell ref="F31:F38"/>
    <mergeCell ref="F40:F44"/>
    <mergeCell ref="F45:F56"/>
    <mergeCell ref="F57:F64"/>
    <mergeCell ref="F65:F69"/>
    <mergeCell ref="F70:F72"/>
    <mergeCell ref="F73:F76"/>
    <mergeCell ref="F78:F81"/>
    <mergeCell ref="F82:F86"/>
    <mergeCell ref="F87:F88"/>
    <mergeCell ref="F89:F91"/>
    <mergeCell ref="F92:F93"/>
    <mergeCell ref="F94:F95"/>
    <mergeCell ref="F96:F97"/>
    <mergeCell ref="F99:F102"/>
    <mergeCell ref="F103:F105"/>
    <mergeCell ref="F106:F111"/>
    <mergeCell ref="F112:F113"/>
    <mergeCell ref="F114:F116"/>
    <mergeCell ref="F117:F119"/>
    <mergeCell ref="F120:F124"/>
    <mergeCell ref="F125:F126"/>
    <mergeCell ref="F127:F128"/>
    <mergeCell ref="F129:F131"/>
    <mergeCell ref="F132:F134"/>
    <mergeCell ref="F135:F136"/>
    <mergeCell ref="F137:F139"/>
    <mergeCell ref="F140:F142"/>
    <mergeCell ref="G2:G4"/>
    <mergeCell ref="G5:G22"/>
    <mergeCell ref="G23:G30"/>
    <mergeCell ref="G31:G38"/>
    <mergeCell ref="G40:G44"/>
    <mergeCell ref="G45:G56"/>
    <mergeCell ref="G57:G64"/>
    <mergeCell ref="G65:G69"/>
    <mergeCell ref="G70:G72"/>
    <mergeCell ref="G73:G76"/>
    <mergeCell ref="G78:G81"/>
    <mergeCell ref="G82:G86"/>
    <mergeCell ref="G87:G88"/>
    <mergeCell ref="G89:G91"/>
    <mergeCell ref="G92:G93"/>
    <mergeCell ref="G94:G95"/>
    <mergeCell ref="G96:G97"/>
    <mergeCell ref="G99:G102"/>
    <mergeCell ref="G106:G111"/>
    <mergeCell ref="G112:G113"/>
    <mergeCell ref="G114:G116"/>
    <mergeCell ref="G117:G119"/>
    <mergeCell ref="G120:G124"/>
    <mergeCell ref="G125:G126"/>
    <mergeCell ref="G127:G128"/>
    <mergeCell ref="G129:G131"/>
    <mergeCell ref="G132:G134"/>
    <mergeCell ref="G135:G136"/>
    <mergeCell ref="G137:G139"/>
    <mergeCell ref="G140:G142"/>
    <mergeCell ref="H2:H4"/>
    <mergeCell ref="I2:I4"/>
    <mergeCell ref="U2:U4"/>
    <mergeCell ref="U5:U22"/>
    <mergeCell ref="U23:U30"/>
    <mergeCell ref="U31:U38"/>
    <mergeCell ref="U40:U44"/>
    <mergeCell ref="U45:U56"/>
    <mergeCell ref="U57:U64"/>
    <mergeCell ref="U65:U69"/>
    <mergeCell ref="U70:U72"/>
    <mergeCell ref="U73:U76"/>
    <mergeCell ref="U78:U81"/>
    <mergeCell ref="U82:U86"/>
    <mergeCell ref="U87:U88"/>
    <mergeCell ref="U89:U91"/>
    <mergeCell ref="U92:U93"/>
    <mergeCell ref="U94:U95"/>
    <mergeCell ref="U96:U97"/>
    <mergeCell ref="U99:U102"/>
    <mergeCell ref="U103:U104"/>
    <mergeCell ref="U106:U111"/>
    <mergeCell ref="U112:U113"/>
    <mergeCell ref="U114:U116"/>
    <mergeCell ref="U117:U119"/>
    <mergeCell ref="U121:U124"/>
    <mergeCell ref="U125:U126"/>
    <mergeCell ref="U127:U128"/>
    <mergeCell ref="U129:U131"/>
    <mergeCell ref="U132:U134"/>
    <mergeCell ref="U135:U136"/>
    <mergeCell ref="U137:U139"/>
    <mergeCell ref="U140:U142"/>
    <mergeCell ref="V2:V4"/>
    <mergeCell ref="V6:V7"/>
    <mergeCell ref="V8:V9"/>
    <mergeCell ref="V12:V13"/>
    <mergeCell ref="V14:V15"/>
    <mergeCell ref="V19:V20"/>
    <mergeCell ref="V21:V22"/>
    <mergeCell ref="A2:B4"/>
  </mergeCells>
  <printOptions horizontalCentered="1"/>
  <pageMargins left="0.15748031496062992" right="0.1968503937007874" top="0.15748031496062992" bottom="0.1968503937007874" header="0.11811023622047245" footer="0.15748031496062992"/>
  <pageSetup horizontalDpi="600" verticalDpi="600" orientation="portrait" paperSize="9"/>
  <headerFooter>
    <oddFooter>&amp;R— 17 —</oddFooter>
  </headerFooter>
</worksheet>
</file>

<file path=xl/worksheets/sheet6.xml><?xml version="1.0" encoding="utf-8"?>
<worksheet xmlns="http://schemas.openxmlformats.org/spreadsheetml/2006/main" xmlns:r="http://schemas.openxmlformats.org/officeDocument/2006/relationships">
  <sheetPr codeName="Sheet6"/>
  <dimension ref="A1:N86"/>
  <sheetViews>
    <sheetView zoomScale="150" zoomScaleNormal="150" workbookViewId="0" topLeftCell="A1">
      <pane ySplit="4" topLeftCell="A56" activePane="bottomLeft" state="frozen"/>
      <selection pane="bottomLeft" activeCell="F15" sqref="F15"/>
    </sheetView>
  </sheetViews>
  <sheetFormatPr defaultColWidth="9.00390625" defaultRowHeight="14.25"/>
  <cols>
    <col min="1" max="1" width="5.625" style="1" customWidth="1"/>
    <col min="2" max="2" width="16.875" style="1" customWidth="1"/>
    <col min="3" max="3" width="6.00390625" style="1" customWidth="1"/>
    <col min="4" max="4" width="5.00390625" style="1" customWidth="1"/>
    <col min="5" max="5" width="3.875" style="1" customWidth="1"/>
    <col min="6" max="6" width="3.625" style="1" customWidth="1"/>
    <col min="7" max="7" width="2.00390625" style="1" customWidth="1"/>
    <col min="8" max="8" width="5.625" style="1" customWidth="1"/>
    <col min="9" max="9" width="17.125" style="1" customWidth="1"/>
    <col min="10" max="10" width="5.125" style="1" customWidth="1"/>
    <col min="11" max="11" width="5.75390625" style="1" customWidth="1"/>
    <col min="12" max="12" width="4.125" style="2" customWidth="1"/>
    <col min="13" max="13" width="4.125" style="1" customWidth="1"/>
    <col min="14" max="16384" width="9.00390625" style="1" customWidth="1"/>
  </cols>
  <sheetData>
    <row r="1" spans="1:13" ht="27" customHeight="1">
      <c r="A1" s="3" t="s">
        <v>395</v>
      </c>
      <c r="B1" s="3"/>
      <c r="C1" s="3"/>
      <c r="D1" s="3"/>
      <c r="E1" s="3"/>
      <c r="F1" s="3"/>
      <c r="G1" s="3"/>
      <c r="H1" s="3"/>
      <c r="I1" s="3"/>
      <c r="J1" s="3"/>
      <c r="K1" s="3"/>
      <c r="L1" s="3"/>
      <c r="M1" s="3"/>
    </row>
    <row r="2" spans="1:13" ht="10.5" customHeight="1">
      <c r="A2" s="4" t="s">
        <v>396</v>
      </c>
      <c r="B2" s="4" t="s">
        <v>397</v>
      </c>
      <c r="C2" s="5" t="s">
        <v>206</v>
      </c>
      <c r="D2" s="4" t="s">
        <v>398</v>
      </c>
      <c r="E2" s="4" t="s">
        <v>399</v>
      </c>
      <c r="F2" s="6" t="s">
        <v>400</v>
      </c>
      <c r="G2" s="6"/>
      <c r="H2" s="4" t="s">
        <v>396</v>
      </c>
      <c r="I2" s="4" t="s">
        <v>397</v>
      </c>
      <c r="J2" s="5" t="s">
        <v>206</v>
      </c>
      <c r="K2" s="4" t="s">
        <v>398</v>
      </c>
      <c r="L2" s="6" t="s">
        <v>399</v>
      </c>
      <c r="M2" s="6" t="s">
        <v>400</v>
      </c>
    </row>
    <row r="3" spans="1:13" ht="10.5" customHeight="1">
      <c r="A3" s="4"/>
      <c r="B3" s="4"/>
      <c r="C3" s="5"/>
      <c r="D3" s="4"/>
      <c r="E3" s="4"/>
      <c r="F3" s="6"/>
      <c r="G3" s="6"/>
      <c r="H3" s="4"/>
      <c r="I3" s="4"/>
      <c r="J3" s="5"/>
      <c r="K3" s="4"/>
      <c r="L3" s="6"/>
      <c r="M3" s="6"/>
    </row>
    <row r="4" spans="1:13" ht="10.5" customHeight="1">
      <c r="A4" s="4"/>
      <c r="B4" s="4"/>
      <c r="C4" s="5"/>
      <c r="D4" s="4"/>
      <c r="E4" s="4"/>
      <c r="F4" s="6"/>
      <c r="G4" s="6"/>
      <c r="H4" s="4"/>
      <c r="I4" s="4"/>
      <c r="J4" s="5"/>
      <c r="K4" s="4"/>
      <c r="L4" s="6"/>
      <c r="M4" s="6"/>
    </row>
    <row r="5" spans="1:13" ht="15" customHeight="1">
      <c r="A5" s="7" t="s">
        <v>401</v>
      </c>
      <c r="B5" s="8"/>
      <c r="C5" s="8"/>
      <c r="D5" s="8"/>
      <c r="E5" s="8"/>
      <c r="F5" s="8"/>
      <c r="G5" s="8"/>
      <c r="H5" s="7" t="s">
        <v>402</v>
      </c>
      <c r="I5" s="8"/>
      <c r="J5" s="8"/>
      <c r="K5" s="8"/>
      <c r="L5" s="8"/>
      <c r="M5" s="8"/>
    </row>
    <row r="6" spans="1:13" ht="15" customHeight="1">
      <c r="A6" s="9">
        <v>111006</v>
      </c>
      <c r="B6" s="10" t="s">
        <v>403</v>
      </c>
      <c r="C6" s="11">
        <v>3</v>
      </c>
      <c r="D6" s="12">
        <v>48</v>
      </c>
      <c r="E6" s="9" t="s">
        <v>24</v>
      </c>
      <c r="F6" s="13" t="s">
        <v>404</v>
      </c>
      <c r="G6" s="14"/>
      <c r="H6" s="9">
        <v>111001</v>
      </c>
      <c r="I6" s="10" t="s">
        <v>405</v>
      </c>
      <c r="J6" s="11">
        <v>3</v>
      </c>
      <c r="K6" s="12">
        <v>48</v>
      </c>
      <c r="L6" s="9" t="s">
        <v>24</v>
      </c>
      <c r="M6" s="13" t="s">
        <v>404</v>
      </c>
    </row>
    <row r="7" spans="1:13" ht="15" customHeight="1">
      <c r="A7" s="9">
        <v>111240</v>
      </c>
      <c r="B7" s="10" t="s">
        <v>406</v>
      </c>
      <c r="C7" s="11">
        <v>0.5</v>
      </c>
      <c r="D7" s="12">
        <v>8</v>
      </c>
      <c r="E7" s="9" t="s">
        <v>24</v>
      </c>
      <c r="F7" s="13" t="s">
        <v>407</v>
      </c>
      <c r="G7" s="14"/>
      <c r="H7" s="9">
        <v>112002</v>
      </c>
      <c r="I7" s="10" t="s">
        <v>408</v>
      </c>
      <c r="J7" s="11">
        <v>2.5</v>
      </c>
      <c r="K7" s="12">
        <v>40</v>
      </c>
      <c r="L7" s="9" t="s">
        <v>24</v>
      </c>
      <c r="M7" s="13" t="s">
        <v>404</v>
      </c>
    </row>
    <row r="8" spans="1:13" ht="15" customHeight="1">
      <c r="A8" s="15">
        <v>115002</v>
      </c>
      <c r="B8" s="16" t="s">
        <v>33</v>
      </c>
      <c r="C8" s="17">
        <v>2</v>
      </c>
      <c r="D8" s="9">
        <v>36</v>
      </c>
      <c r="E8" s="9" t="s">
        <v>24</v>
      </c>
      <c r="F8" s="13" t="s">
        <v>407</v>
      </c>
      <c r="G8" s="14"/>
      <c r="H8" s="9">
        <v>113108</v>
      </c>
      <c r="I8" s="16" t="s">
        <v>409</v>
      </c>
      <c r="J8" s="17">
        <v>1</v>
      </c>
      <c r="K8" s="9">
        <v>36</v>
      </c>
      <c r="L8" s="9" t="s">
        <v>24</v>
      </c>
      <c r="M8" s="13" t="s">
        <v>404</v>
      </c>
    </row>
    <row r="9" spans="1:13" ht="15" customHeight="1">
      <c r="A9" s="9">
        <v>112001</v>
      </c>
      <c r="B9" s="10" t="s">
        <v>410</v>
      </c>
      <c r="C9" s="11">
        <v>2.5</v>
      </c>
      <c r="D9" s="12">
        <v>40</v>
      </c>
      <c r="E9" s="9" t="s">
        <v>24</v>
      </c>
      <c r="F9" s="13" t="s">
        <v>404</v>
      </c>
      <c r="G9" s="14"/>
      <c r="H9" s="9">
        <v>110381</v>
      </c>
      <c r="I9" s="10" t="s">
        <v>411</v>
      </c>
      <c r="J9" s="11">
        <v>5.5</v>
      </c>
      <c r="K9" s="12">
        <v>88</v>
      </c>
      <c r="L9" s="9" t="s">
        <v>24</v>
      </c>
      <c r="M9" s="13" t="s">
        <v>404</v>
      </c>
    </row>
    <row r="10" spans="1:13" ht="15" customHeight="1">
      <c r="A10" s="9">
        <v>113107</v>
      </c>
      <c r="B10" s="10" t="s">
        <v>412</v>
      </c>
      <c r="C10" s="11">
        <v>1</v>
      </c>
      <c r="D10" s="12">
        <v>36</v>
      </c>
      <c r="E10" s="9" t="s">
        <v>24</v>
      </c>
      <c r="F10" s="13" t="s">
        <v>404</v>
      </c>
      <c r="G10" s="14"/>
      <c r="H10" s="9">
        <v>110388</v>
      </c>
      <c r="I10" s="10" t="s">
        <v>413</v>
      </c>
      <c r="J10" s="11">
        <v>3</v>
      </c>
      <c r="K10" s="12">
        <v>48</v>
      </c>
      <c r="L10" s="9" t="s">
        <v>24</v>
      </c>
      <c r="M10" s="13" t="s">
        <v>404</v>
      </c>
    </row>
    <row r="11" spans="1:13" ht="15" customHeight="1">
      <c r="A11" s="9">
        <v>110380</v>
      </c>
      <c r="B11" s="10" t="s">
        <v>414</v>
      </c>
      <c r="C11" s="11">
        <v>5.5</v>
      </c>
      <c r="D11" s="12">
        <v>88</v>
      </c>
      <c r="E11" s="9" t="s">
        <v>24</v>
      </c>
      <c r="F11" s="13" t="s">
        <v>404</v>
      </c>
      <c r="G11" s="14"/>
      <c r="H11" s="9">
        <v>110239</v>
      </c>
      <c r="I11" s="10" t="s">
        <v>415</v>
      </c>
      <c r="J11" s="11">
        <v>1.5</v>
      </c>
      <c r="K11" s="12">
        <v>24</v>
      </c>
      <c r="L11" s="9" t="s">
        <v>24</v>
      </c>
      <c r="M11" s="13" t="s">
        <v>407</v>
      </c>
    </row>
    <row r="12" spans="1:13" ht="15" customHeight="1">
      <c r="A12" s="9">
        <v>110238</v>
      </c>
      <c r="B12" s="10" t="s">
        <v>416</v>
      </c>
      <c r="C12" s="11">
        <v>3</v>
      </c>
      <c r="D12" s="12">
        <v>48</v>
      </c>
      <c r="E12" s="9" t="s">
        <v>24</v>
      </c>
      <c r="F12" s="13" t="s">
        <v>404</v>
      </c>
      <c r="G12" s="14"/>
      <c r="H12" s="9">
        <v>110179</v>
      </c>
      <c r="I12" s="10" t="s">
        <v>417</v>
      </c>
      <c r="J12" s="11">
        <v>2.5</v>
      </c>
      <c r="K12" s="12">
        <v>40</v>
      </c>
      <c r="L12" s="9" t="s">
        <v>24</v>
      </c>
      <c r="M12" s="13" t="s">
        <v>404</v>
      </c>
    </row>
    <row r="13" spans="1:13" ht="15" customHeight="1">
      <c r="A13" s="9">
        <v>110109</v>
      </c>
      <c r="B13" s="16" t="s">
        <v>56</v>
      </c>
      <c r="C13" s="17">
        <v>2</v>
      </c>
      <c r="D13" s="15">
        <v>32</v>
      </c>
      <c r="E13" s="9" t="s">
        <v>57</v>
      </c>
      <c r="F13" s="13" t="s">
        <v>404</v>
      </c>
      <c r="G13" s="14"/>
      <c r="H13" s="9">
        <v>107109</v>
      </c>
      <c r="I13" s="16" t="s">
        <v>418</v>
      </c>
      <c r="J13" s="17">
        <v>2.5</v>
      </c>
      <c r="K13" s="15">
        <v>40</v>
      </c>
      <c r="L13" s="9" t="s">
        <v>24</v>
      </c>
      <c r="M13" s="13" t="s">
        <v>404</v>
      </c>
    </row>
    <row r="14" spans="1:13" ht="15" customHeight="1">
      <c r="A14" s="317" t="s">
        <v>83</v>
      </c>
      <c r="B14" s="19" t="s">
        <v>84</v>
      </c>
      <c r="C14" s="20">
        <v>1.5</v>
      </c>
      <c r="D14" s="21">
        <v>24</v>
      </c>
      <c r="E14" s="21" t="s">
        <v>77</v>
      </c>
      <c r="F14" s="22" t="s">
        <v>404</v>
      </c>
      <c r="G14" s="14"/>
      <c r="H14" s="9">
        <v>110287</v>
      </c>
      <c r="I14" s="19" t="s">
        <v>419</v>
      </c>
      <c r="J14" s="20">
        <v>1.5</v>
      </c>
      <c r="K14" s="21">
        <v>48</v>
      </c>
      <c r="L14" s="21" t="s">
        <v>148</v>
      </c>
      <c r="M14" s="22" t="s">
        <v>407</v>
      </c>
    </row>
    <row r="15" spans="1:13" ht="15" customHeight="1">
      <c r="A15" s="18">
        <v>106233</v>
      </c>
      <c r="B15" s="23" t="s">
        <v>59</v>
      </c>
      <c r="C15" s="20">
        <v>2</v>
      </c>
      <c r="D15" s="21">
        <v>32</v>
      </c>
      <c r="E15" s="21" t="s">
        <v>57</v>
      </c>
      <c r="F15" s="22" t="s">
        <v>404</v>
      </c>
      <c r="G15" s="14"/>
      <c r="H15" s="17"/>
      <c r="I15" s="23" t="s">
        <v>195</v>
      </c>
      <c r="J15" s="20">
        <f>SUM(J6:J14)</f>
        <v>23</v>
      </c>
      <c r="K15" s="21">
        <f>SUM(K6:K14)</f>
        <v>412</v>
      </c>
      <c r="L15" s="21"/>
      <c r="M15" s="22"/>
    </row>
    <row r="16" spans="1:13" ht="15" customHeight="1">
      <c r="A16" s="9">
        <v>115001</v>
      </c>
      <c r="B16" s="24" t="s">
        <v>154</v>
      </c>
      <c r="C16" s="17">
        <v>2</v>
      </c>
      <c r="D16" s="15" t="s">
        <v>155</v>
      </c>
      <c r="E16" s="15" t="s">
        <v>148</v>
      </c>
      <c r="F16" s="13" t="s">
        <v>407</v>
      </c>
      <c r="G16" s="14"/>
      <c r="H16" s="17"/>
      <c r="I16" s="15"/>
      <c r="J16" s="17"/>
      <c r="K16" s="15"/>
      <c r="L16" s="17"/>
      <c r="M16" s="15"/>
    </row>
    <row r="17" spans="1:13" ht="15" customHeight="1">
      <c r="A17" s="25"/>
      <c r="B17" s="26" t="s">
        <v>195</v>
      </c>
      <c r="C17" s="20">
        <f>SUM(C6:C14)+C16</f>
        <v>23</v>
      </c>
      <c r="D17" s="20" t="s">
        <v>420</v>
      </c>
      <c r="E17" s="27"/>
      <c r="F17" s="28"/>
      <c r="G17" s="14"/>
      <c r="H17" s="25"/>
      <c r="I17" s="32"/>
      <c r="J17" s="32"/>
      <c r="K17" s="32"/>
      <c r="L17" s="17"/>
      <c r="M17" s="15"/>
    </row>
    <row r="18" spans="1:13" ht="15" customHeight="1">
      <c r="A18" s="29"/>
      <c r="B18" s="30"/>
      <c r="C18" s="31"/>
      <c r="D18" s="14"/>
      <c r="E18" s="29"/>
      <c r="F18" s="14"/>
      <c r="G18" s="14"/>
      <c r="H18" s="4" t="s">
        <v>421</v>
      </c>
      <c r="I18" s="4"/>
      <c r="J18" s="4"/>
      <c r="K18" s="4"/>
      <c r="L18" s="4"/>
      <c r="M18" s="4"/>
    </row>
    <row r="19" spans="1:13" ht="15" customHeight="1">
      <c r="A19" s="32"/>
      <c r="B19" s="32"/>
      <c r="C19" s="32"/>
      <c r="D19" s="32"/>
      <c r="E19" s="32"/>
      <c r="F19" s="14"/>
      <c r="G19" s="14"/>
      <c r="H19" s="32"/>
      <c r="I19" s="32"/>
      <c r="J19" s="32"/>
      <c r="K19" s="32"/>
      <c r="L19" s="51"/>
      <c r="M19" s="32"/>
    </row>
    <row r="20" spans="1:13" ht="15" customHeight="1">
      <c r="A20" s="7" t="s">
        <v>422</v>
      </c>
      <c r="B20" s="8"/>
      <c r="C20" s="8"/>
      <c r="D20" s="8"/>
      <c r="E20" s="8"/>
      <c r="F20" s="8"/>
      <c r="G20" s="8"/>
      <c r="H20" s="33" t="s">
        <v>423</v>
      </c>
      <c r="I20" s="52"/>
      <c r="J20" s="52"/>
      <c r="K20" s="52"/>
      <c r="L20" s="52"/>
      <c r="M20" s="52"/>
    </row>
    <row r="21" spans="1:13" ht="24.75" customHeight="1">
      <c r="A21" s="9">
        <v>111003</v>
      </c>
      <c r="B21" s="10" t="s">
        <v>424</v>
      </c>
      <c r="C21" s="11">
        <v>3</v>
      </c>
      <c r="D21" s="12">
        <v>48</v>
      </c>
      <c r="E21" s="9" t="s">
        <v>24</v>
      </c>
      <c r="F21" s="13" t="s">
        <v>404</v>
      </c>
      <c r="G21" s="14"/>
      <c r="H21" s="18">
        <v>111002</v>
      </c>
      <c r="I21" s="10" t="s">
        <v>425</v>
      </c>
      <c r="J21" s="11">
        <v>5</v>
      </c>
      <c r="K21" s="12">
        <v>80</v>
      </c>
      <c r="L21" s="9" t="s">
        <v>24</v>
      </c>
      <c r="M21" s="13" t="s">
        <v>404</v>
      </c>
    </row>
    <row r="22" spans="1:13" ht="15" customHeight="1">
      <c r="A22" s="9">
        <v>111241</v>
      </c>
      <c r="B22" s="10" t="s">
        <v>426</v>
      </c>
      <c r="C22" s="11">
        <v>0.5</v>
      </c>
      <c r="D22" s="12">
        <v>8</v>
      </c>
      <c r="E22" s="9" t="s">
        <v>24</v>
      </c>
      <c r="F22" s="13" t="s">
        <v>404</v>
      </c>
      <c r="G22" s="14"/>
      <c r="H22" s="18">
        <v>112004</v>
      </c>
      <c r="I22" s="10" t="s">
        <v>38</v>
      </c>
      <c r="J22" s="11">
        <v>2</v>
      </c>
      <c r="K22" s="12">
        <v>32</v>
      </c>
      <c r="L22" s="9" t="s">
        <v>24</v>
      </c>
      <c r="M22" s="13" t="s">
        <v>404</v>
      </c>
    </row>
    <row r="23" spans="1:13" ht="17.25" customHeight="1">
      <c r="A23" s="18">
        <v>112003</v>
      </c>
      <c r="B23" s="16" t="s">
        <v>36</v>
      </c>
      <c r="C23" s="17">
        <v>2</v>
      </c>
      <c r="D23" s="9">
        <v>32</v>
      </c>
      <c r="E23" s="9" t="s">
        <v>24</v>
      </c>
      <c r="F23" s="13" t="s">
        <v>404</v>
      </c>
      <c r="G23" s="14"/>
      <c r="H23" s="9">
        <v>113110</v>
      </c>
      <c r="I23" s="16" t="s">
        <v>427</v>
      </c>
      <c r="J23" s="17">
        <v>1</v>
      </c>
      <c r="K23" s="9">
        <v>36</v>
      </c>
      <c r="L23" s="9" t="s">
        <v>24</v>
      </c>
      <c r="M23" s="13" t="s">
        <v>404</v>
      </c>
    </row>
    <row r="24" spans="1:13" ht="15" customHeight="1">
      <c r="A24" s="9">
        <v>113109</v>
      </c>
      <c r="B24" s="10" t="s">
        <v>428</v>
      </c>
      <c r="C24" s="11">
        <v>1</v>
      </c>
      <c r="D24" s="12">
        <v>36</v>
      </c>
      <c r="E24" s="9" t="s">
        <v>24</v>
      </c>
      <c r="F24" s="13" t="s">
        <v>404</v>
      </c>
      <c r="G24" s="14"/>
      <c r="H24" s="9">
        <v>110386</v>
      </c>
      <c r="I24" s="10" t="s">
        <v>429</v>
      </c>
      <c r="J24" s="11">
        <v>3.5</v>
      </c>
      <c r="K24" s="12">
        <v>56</v>
      </c>
      <c r="L24" s="9" t="s">
        <v>24</v>
      </c>
      <c r="M24" s="13" t="s">
        <v>404</v>
      </c>
    </row>
    <row r="25" spans="1:13" ht="15" customHeight="1">
      <c r="A25" s="9">
        <v>110384</v>
      </c>
      <c r="B25" s="10" t="s">
        <v>430</v>
      </c>
      <c r="C25" s="11">
        <v>2.5</v>
      </c>
      <c r="D25" s="12">
        <v>40</v>
      </c>
      <c r="E25" s="9" t="s">
        <v>24</v>
      </c>
      <c r="F25" s="13" t="s">
        <v>404</v>
      </c>
      <c r="G25" s="14"/>
      <c r="H25" s="9">
        <v>110395</v>
      </c>
      <c r="I25" s="10" t="s">
        <v>431</v>
      </c>
      <c r="J25" s="11">
        <v>5</v>
      </c>
      <c r="K25" s="12">
        <v>80</v>
      </c>
      <c r="L25" s="9" t="s">
        <v>24</v>
      </c>
      <c r="M25" s="13" t="s">
        <v>404</v>
      </c>
    </row>
    <row r="26" spans="1:13" ht="15" customHeight="1">
      <c r="A26" s="9">
        <v>110389</v>
      </c>
      <c r="B26" s="10" t="s">
        <v>432</v>
      </c>
      <c r="C26" s="11">
        <v>3</v>
      </c>
      <c r="D26" s="12">
        <v>48</v>
      </c>
      <c r="E26" s="9" t="s">
        <v>24</v>
      </c>
      <c r="F26" s="13" t="s">
        <v>404</v>
      </c>
      <c r="G26" s="14"/>
      <c r="H26" s="9">
        <v>107075</v>
      </c>
      <c r="I26" s="10" t="s">
        <v>67</v>
      </c>
      <c r="J26" s="11">
        <v>3</v>
      </c>
      <c r="K26" s="12">
        <v>54</v>
      </c>
      <c r="L26" s="9" t="s">
        <v>68</v>
      </c>
      <c r="M26" s="13" t="s">
        <v>404</v>
      </c>
    </row>
    <row r="27" spans="1:13" ht="15" customHeight="1">
      <c r="A27" s="9">
        <v>110393</v>
      </c>
      <c r="B27" s="10" t="s">
        <v>433</v>
      </c>
      <c r="C27" s="11">
        <v>5</v>
      </c>
      <c r="D27" s="12">
        <v>80</v>
      </c>
      <c r="E27" s="9" t="s">
        <v>24</v>
      </c>
      <c r="F27" s="13" t="s">
        <v>404</v>
      </c>
      <c r="G27" s="14"/>
      <c r="H27" s="9">
        <v>107126</v>
      </c>
      <c r="I27" s="10" t="s">
        <v>71</v>
      </c>
      <c r="J27" s="11">
        <v>3.5</v>
      </c>
      <c r="K27" s="12">
        <v>56</v>
      </c>
      <c r="L27" s="9" t="s">
        <v>68</v>
      </c>
      <c r="M27" s="13" t="s">
        <v>404</v>
      </c>
    </row>
    <row r="28" spans="1:13" ht="15" customHeight="1">
      <c r="A28" s="9">
        <v>133001</v>
      </c>
      <c r="B28" s="16" t="s">
        <v>434</v>
      </c>
      <c r="C28" s="17">
        <v>1.5</v>
      </c>
      <c r="D28" s="15">
        <v>24</v>
      </c>
      <c r="E28" s="9" t="s">
        <v>122</v>
      </c>
      <c r="F28" s="13" t="s">
        <v>404</v>
      </c>
      <c r="G28" s="14"/>
      <c r="H28" s="9">
        <v>107056</v>
      </c>
      <c r="I28" s="16" t="s">
        <v>73</v>
      </c>
      <c r="J28" s="17">
        <v>2.5</v>
      </c>
      <c r="K28" s="15">
        <v>44</v>
      </c>
      <c r="L28" s="9" t="s">
        <v>68</v>
      </c>
      <c r="M28" s="13" t="s">
        <v>404</v>
      </c>
    </row>
    <row r="29" spans="1:13" ht="15" customHeight="1">
      <c r="A29" s="9">
        <v>107064</v>
      </c>
      <c r="B29" s="19" t="s">
        <v>435</v>
      </c>
      <c r="C29" s="20">
        <v>5</v>
      </c>
      <c r="D29" s="21" t="s">
        <v>157</v>
      </c>
      <c r="E29" s="21" t="s">
        <v>148</v>
      </c>
      <c r="F29" s="22" t="s">
        <v>407</v>
      </c>
      <c r="G29" s="14"/>
      <c r="H29" s="9">
        <v>107012</v>
      </c>
      <c r="I29" s="19" t="s">
        <v>87</v>
      </c>
      <c r="J29" s="20">
        <v>2</v>
      </c>
      <c r="K29" s="21">
        <v>32</v>
      </c>
      <c r="L29" s="21" t="s">
        <v>436</v>
      </c>
      <c r="M29" s="22" t="s">
        <v>404</v>
      </c>
    </row>
    <row r="30" spans="1:13" ht="15" customHeight="1">
      <c r="A30" s="32"/>
      <c r="B30" s="23" t="s">
        <v>195</v>
      </c>
      <c r="C30" s="20">
        <f>SUM(C21:C29)</f>
        <v>23.5</v>
      </c>
      <c r="D30" s="21" t="s">
        <v>437</v>
      </c>
      <c r="E30" s="21"/>
      <c r="F30" s="22"/>
      <c r="G30" s="14"/>
      <c r="H30" s="9">
        <v>110045</v>
      </c>
      <c r="I30" s="23" t="s">
        <v>58</v>
      </c>
      <c r="J30" s="20">
        <v>3.5</v>
      </c>
      <c r="K30" s="21">
        <v>56</v>
      </c>
      <c r="L30" s="21" t="s">
        <v>57</v>
      </c>
      <c r="M30" s="22" t="s">
        <v>404</v>
      </c>
    </row>
    <row r="31" spans="1:13" ht="15" customHeight="1">
      <c r="A31" s="10"/>
      <c r="B31" s="32"/>
      <c r="C31" s="32"/>
      <c r="D31" s="32"/>
      <c r="E31" s="9"/>
      <c r="F31" s="10"/>
      <c r="G31" s="14"/>
      <c r="H31" s="9">
        <v>107127</v>
      </c>
      <c r="I31" s="10" t="s">
        <v>438</v>
      </c>
      <c r="J31" s="11">
        <v>0.5</v>
      </c>
      <c r="K31" s="12">
        <v>16</v>
      </c>
      <c r="L31" s="9" t="s">
        <v>148</v>
      </c>
      <c r="M31" s="13" t="s">
        <v>404</v>
      </c>
    </row>
    <row r="32" spans="1:13" ht="15" customHeight="1">
      <c r="A32" s="32"/>
      <c r="B32" s="32"/>
      <c r="C32" s="32"/>
      <c r="D32" s="32"/>
      <c r="E32" s="32"/>
      <c r="F32" s="34"/>
      <c r="G32" s="14"/>
      <c r="H32" s="9">
        <v>107076</v>
      </c>
      <c r="I32" s="10" t="s">
        <v>439</v>
      </c>
      <c r="J32" s="11">
        <v>1</v>
      </c>
      <c r="K32" s="12" t="s">
        <v>159</v>
      </c>
      <c r="L32" s="9" t="s">
        <v>148</v>
      </c>
      <c r="M32" s="13" t="s">
        <v>407</v>
      </c>
    </row>
    <row r="33" spans="1:13" ht="15" customHeight="1">
      <c r="A33" s="32"/>
      <c r="B33" s="32"/>
      <c r="C33" s="32"/>
      <c r="D33" s="32"/>
      <c r="E33" s="32"/>
      <c r="F33" s="30"/>
      <c r="G33" s="14"/>
      <c r="H33" s="4" t="s">
        <v>440</v>
      </c>
      <c r="I33" s="4"/>
      <c r="J33" s="4"/>
      <c r="K33" s="4"/>
      <c r="L33" s="4"/>
      <c r="M33" s="4"/>
    </row>
    <row r="34" spans="1:13" ht="15" customHeight="1">
      <c r="A34" s="32"/>
      <c r="B34" s="32"/>
      <c r="C34" s="32"/>
      <c r="D34" s="32"/>
      <c r="E34" s="32"/>
      <c r="F34" s="14"/>
      <c r="G34" s="14"/>
      <c r="H34" s="35">
        <v>107135</v>
      </c>
      <c r="I34" s="16" t="s">
        <v>441</v>
      </c>
      <c r="J34" s="11">
        <v>2</v>
      </c>
      <c r="K34" s="12" t="s">
        <v>155</v>
      </c>
      <c r="L34" s="9" t="s">
        <v>148</v>
      </c>
      <c r="M34" s="13" t="s">
        <v>407</v>
      </c>
    </row>
    <row r="35" spans="1:13" ht="15" customHeight="1">
      <c r="A35" s="32"/>
      <c r="B35" s="32"/>
      <c r="C35" s="32"/>
      <c r="D35" s="32"/>
      <c r="E35" s="32"/>
      <c r="F35" s="14"/>
      <c r="G35" s="14"/>
      <c r="H35" s="34"/>
      <c r="I35" s="16" t="s">
        <v>195</v>
      </c>
      <c r="J35" s="17">
        <f>SUM(J21:J28)+J31+J32+J34</f>
        <v>29</v>
      </c>
      <c r="K35" s="17" t="s">
        <v>442</v>
      </c>
      <c r="L35" s="34"/>
      <c r="M35" s="34"/>
    </row>
    <row r="36" spans="1:13" ht="15" customHeight="1">
      <c r="A36" s="7" t="s">
        <v>443</v>
      </c>
      <c r="B36" s="8"/>
      <c r="C36" s="8"/>
      <c r="D36" s="8"/>
      <c r="E36" s="8"/>
      <c r="F36" s="8"/>
      <c r="G36" s="8"/>
      <c r="H36" s="7" t="s">
        <v>444</v>
      </c>
      <c r="I36" s="8"/>
      <c r="J36" s="8"/>
      <c r="K36" s="8"/>
      <c r="L36" s="8"/>
      <c r="M36" s="8"/>
    </row>
    <row r="37" spans="1:13" ht="15" customHeight="1">
      <c r="A37" s="9">
        <v>111242</v>
      </c>
      <c r="B37" s="10" t="s">
        <v>445</v>
      </c>
      <c r="C37" s="11">
        <v>0.5</v>
      </c>
      <c r="D37" s="15">
        <v>8</v>
      </c>
      <c r="E37" s="15" t="s">
        <v>24</v>
      </c>
      <c r="F37" s="22" t="s">
        <v>404</v>
      </c>
      <c r="G37" s="15"/>
      <c r="H37" s="9">
        <v>111243</v>
      </c>
      <c r="I37" s="10" t="s">
        <v>446</v>
      </c>
      <c r="J37" s="17">
        <v>0.5</v>
      </c>
      <c r="K37" s="15">
        <v>8</v>
      </c>
      <c r="L37" s="15" t="s">
        <v>24</v>
      </c>
      <c r="M37" s="22" t="s">
        <v>404</v>
      </c>
    </row>
    <row r="38" spans="1:13" ht="15" customHeight="1">
      <c r="A38" s="9">
        <v>107068</v>
      </c>
      <c r="B38" s="10" t="s">
        <v>70</v>
      </c>
      <c r="C38" s="17">
        <v>3</v>
      </c>
      <c r="D38" s="15">
        <v>54</v>
      </c>
      <c r="E38" s="15" t="s">
        <v>68</v>
      </c>
      <c r="F38" s="22" t="s">
        <v>404</v>
      </c>
      <c r="G38" s="15"/>
      <c r="H38" s="9">
        <v>107284</v>
      </c>
      <c r="I38" s="16" t="s">
        <v>76</v>
      </c>
      <c r="J38" s="17">
        <v>2</v>
      </c>
      <c r="K38" s="15">
        <v>32</v>
      </c>
      <c r="L38" s="15" t="s">
        <v>77</v>
      </c>
      <c r="M38" s="22" t="s">
        <v>404</v>
      </c>
    </row>
    <row r="39" spans="1:13" ht="15" customHeight="1">
      <c r="A39" s="9">
        <v>107009</v>
      </c>
      <c r="B39" s="36" t="s">
        <v>72</v>
      </c>
      <c r="C39" s="17">
        <v>2</v>
      </c>
      <c r="D39" s="15">
        <v>32</v>
      </c>
      <c r="E39" s="15" t="s">
        <v>68</v>
      </c>
      <c r="F39" s="22" t="s">
        <v>404</v>
      </c>
      <c r="G39" s="15"/>
      <c r="H39" s="9">
        <v>107265</v>
      </c>
      <c r="I39" s="36" t="s">
        <v>78</v>
      </c>
      <c r="J39" s="17">
        <v>2</v>
      </c>
      <c r="K39" s="15">
        <v>32</v>
      </c>
      <c r="L39" s="15" t="s">
        <v>77</v>
      </c>
      <c r="M39" s="22" t="s">
        <v>404</v>
      </c>
    </row>
    <row r="40" spans="1:13" ht="15" customHeight="1">
      <c r="A40" s="15">
        <v>107263</v>
      </c>
      <c r="B40" s="37" t="s">
        <v>74</v>
      </c>
      <c r="C40" s="17">
        <v>2.5</v>
      </c>
      <c r="D40" s="15">
        <v>48</v>
      </c>
      <c r="E40" s="15" t="s">
        <v>68</v>
      </c>
      <c r="F40" s="22" t="s">
        <v>404</v>
      </c>
      <c r="G40" s="15"/>
      <c r="H40" s="9">
        <v>107022</v>
      </c>
      <c r="I40" s="36" t="s">
        <v>81</v>
      </c>
      <c r="J40" s="17">
        <v>2.5</v>
      </c>
      <c r="K40" s="15">
        <v>48</v>
      </c>
      <c r="L40" s="15" t="s">
        <v>77</v>
      </c>
      <c r="M40" s="22" t="s">
        <v>404</v>
      </c>
    </row>
    <row r="41" spans="1:13" ht="15" customHeight="1">
      <c r="A41" s="9">
        <v>107058</v>
      </c>
      <c r="B41" s="16" t="s">
        <v>79</v>
      </c>
      <c r="C41" s="17">
        <v>2</v>
      </c>
      <c r="D41" s="15">
        <v>36</v>
      </c>
      <c r="E41" s="9" t="s">
        <v>77</v>
      </c>
      <c r="F41" s="13" t="s">
        <v>404</v>
      </c>
      <c r="G41" s="15"/>
      <c r="H41" s="9">
        <v>107264</v>
      </c>
      <c r="I41" s="16" t="s">
        <v>447</v>
      </c>
      <c r="J41" s="17">
        <v>2.5</v>
      </c>
      <c r="K41" s="15">
        <v>48</v>
      </c>
      <c r="L41" s="15" t="s">
        <v>102</v>
      </c>
      <c r="M41" s="22" t="s">
        <v>404</v>
      </c>
    </row>
    <row r="42" spans="1:13" ht="15" customHeight="1">
      <c r="A42" s="9">
        <v>107270</v>
      </c>
      <c r="B42" s="36" t="s">
        <v>80</v>
      </c>
      <c r="C42" s="17">
        <v>2</v>
      </c>
      <c r="D42" s="15">
        <v>32</v>
      </c>
      <c r="E42" s="9" t="s">
        <v>77</v>
      </c>
      <c r="F42" s="22" t="s">
        <v>404</v>
      </c>
      <c r="G42" s="15"/>
      <c r="H42" s="9">
        <v>107278</v>
      </c>
      <c r="I42" s="16" t="s">
        <v>101</v>
      </c>
      <c r="J42" s="17">
        <v>2</v>
      </c>
      <c r="K42" s="15">
        <v>32</v>
      </c>
      <c r="L42" s="15" t="s">
        <v>102</v>
      </c>
      <c r="M42" s="22" t="s">
        <v>404</v>
      </c>
    </row>
    <row r="43" spans="1:13" ht="15" customHeight="1">
      <c r="A43" s="18">
        <v>107312</v>
      </c>
      <c r="B43" s="38" t="s">
        <v>82</v>
      </c>
      <c r="C43" s="39">
        <v>2</v>
      </c>
      <c r="D43" s="18">
        <v>32</v>
      </c>
      <c r="E43" s="9" t="s">
        <v>77</v>
      </c>
      <c r="F43" s="22" t="s">
        <v>404</v>
      </c>
      <c r="G43" s="15"/>
      <c r="H43" s="318" t="s">
        <v>106</v>
      </c>
      <c r="I43" s="16" t="s">
        <v>107</v>
      </c>
      <c r="J43" s="17">
        <v>1.5</v>
      </c>
      <c r="K43" s="15">
        <v>24</v>
      </c>
      <c r="L43" s="15" t="s">
        <v>105</v>
      </c>
      <c r="M43" s="13" t="s">
        <v>404</v>
      </c>
    </row>
    <row r="44" spans="1:13" ht="15" customHeight="1">
      <c r="A44" s="15">
        <v>107316</v>
      </c>
      <c r="B44" s="37" t="s">
        <v>86</v>
      </c>
      <c r="C44" s="17">
        <v>1.5</v>
      </c>
      <c r="D44" s="15">
        <v>24</v>
      </c>
      <c r="E44" s="15" t="s">
        <v>77</v>
      </c>
      <c r="F44" s="22" t="s">
        <v>404</v>
      </c>
      <c r="G44" s="15"/>
      <c r="H44" s="9">
        <v>107276</v>
      </c>
      <c r="I44" s="36" t="s">
        <v>88</v>
      </c>
      <c r="J44" s="17">
        <v>2</v>
      </c>
      <c r="K44" s="15">
        <v>32</v>
      </c>
      <c r="L44" s="15" t="s">
        <v>436</v>
      </c>
      <c r="M44" s="22" t="s">
        <v>404</v>
      </c>
    </row>
    <row r="45" spans="1:13" ht="15" customHeight="1">
      <c r="A45" s="15">
        <v>107273</v>
      </c>
      <c r="B45" s="37" t="s">
        <v>89</v>
      </c>
      <c r="C45" s="17">
        <v>2.5</v>
      </c>
      <c r="D45" s="15">
        <v>40</v>
      </c>
      <c r="E45" s="15" t="s">
        <v>77</v>
      </c>
      <c r="F45" s="22" t="s">
        <v>404</v>
      </c>
      <c r="G45" s="15"/>
      <c r="H45" s="319" t="s">
        <v>94</v>
      </c>
      <c r="I45" s="53" t="s">
        <v>95</v>
      </c>
      <c r="J45" s="54">
        <v>1.5</v>
      </c>
      <c r="K45" s="55">
        <v>24</v>
      </c>
      <c r="L45" s="15" t="s">
        <v>77</v>
      </c>
      <c r="M45" s="22" t="s">
        <v>404</v>
      </c>
    </row>
    <row r="46" spans="1:13" ht="15" customHeight="1">
      <c r="A46" s="318" t="s">
        <v>90</v>
      </c>
      <c r="B46" s="36" t="s">
        <v>91</v>
      </c>
      <c r="C46" s="17">
        <v>2</v>
      </c>
      <c r="D46" s="15">
        <v>32</v>
      </c>
      <c r="E46" s="15" t="s">
        <v>77</v>
      </c>
      <c r="F46" s="22" t="s">
        <v>404</v>
      </c>
      <c r="G46" s="15"/>
      <c r="H46" s="9">
        <v>107188</v>
      </c>
      <c r="I46" s="53" t="s">
        <v>96</v>
      </c>
      <c r="J46" s="17">
        <v>1</v>
      </c>
      <c r="K46" s="15">
        <v>16</v>
      </c>
      <c r="L46" s="15" t="s">
        <v>77</v>
      </c>
      <c r="M46" s="22" t="s">
        <v>404</v>
      </c>
    </row>
    <row r="47" spans="1:13" ht="15" customHeight="1">
      <c r="A47" s="319" t="s">
        <v>92</v>
      </c>
      <c r="B47" s="40" t="s">
        <v>93</v>
      </c>
      <c r="C47" s="17">
        <v>2</v>
      </c>
      <c r="D47" s="15">
        <v>32</v>
      </c>
      <c r="E47" s="15" t="s">
        <v>77</v>
      </c>
      <c r="F47" s="22" t="s">
        <v>404</v>
      </c>
      <c r="G47" s="15"/>
      <c r="H47" s="318" t="s">
        <v>110</v>
      </c>
      <c r="I47" s="36" t="s">
        <v>111</v>
      </c>
      <c r="J47" s="17">
        <v>2</v>
      </c>
      <c r="K47" s="15">
        <v>32</v>
      </c>
      <c r="L47" s="15" t="s">
        <v>105</v>
      </c>
      <c r="M47" s="22" t="s">
        <v>404</v>
      </c>
    </row>
    <row r="48" spans="1:13" ht="15" customHeight="1">
      <c r="A48" s="21">
        <v>107073</v>
      </c>
      <c r="B48" s="41" t="s">
        <v>448</v>
      </c>
      <c r="C48" s="20">
        <v>3</v>
      </c>
      <c r="D48" s="21" t="s">
        <v>161</v>
      </c>
      <c r="E48" s="15" t="s">
        <v>148</v>
      </c>
      <c r="F48" s="13" t="s">
        <v>407</v>
      </c>
      <c r="G48" s="15"/>
      <c r="H48" s="9">
        <v>107292</v>
      </c>
      <c r="I48" s="36" t="s">
        <v>112</v>
      </c>
      <c r="J48" s="17">
        <v>2</v>
      </c>
      <c r="K48" s="15">
        <v>32</v>
      </c>
      <c r="L48" s="15" t="s">
        <v>105</v>
      </c>
      <c r="M48" s="22" t="s">
        <v>404</v>
      </c>
    </row>
    <row r="49" spans="1:13" ht="15" customHeight="1">
      <c r="A49" s="32"/>
      <c r="B49" s="42" t="s">
        <v>195</v>
      </c>
      <c r="C49" s="20">
        <f>SUM(C37:C44)+C48</f>
        <v>18.5</v>
      </c>
      <c r="D49" s="20" t="s">
        <v>449</v>
      </c>
      <c r="E49" s="32"/>
      <c r="F49" s="32"/>
      <c r="G49" s="15"/>
      <c r="H49" s="318" t="s">
        <v>114</v>
      </c>
      <c r="I49" s="16" t="s">
        <v>115</v>
      </c>
      <c r="J49" s="17">
        <v>2</v>
      </c>
      <c r="K49" s="15">
        <v>32</v>
      </c>
      <c r="L49" s="15" t="s">
        <v>105</v>
      </c>
      <c r="M49" s="22" t="s">
        <v>404</v>
      </c>
    </row>
    <row r="50" spans="1:13" ht="15" customHeight="1">
      <c r="A50" s="32"/>
      <c r="B50" s="32"/>
      <c r="C50" s="32"/>
      <c r="D50" s="32"/>
      <c r="E50" s="32"/>
      <c r="F50" s="32"/>
      <c r="G50" s="15"/>
      <c r="H50" s="318" t="s">
        <v>116</v>
      </c>
      <c r="I50" s="16" t="s">
        <v>117</v>
      </c>
      <c r="J50" s="54">
        <v>1.5</v>
      </c>
      <c r="K50" s="55">
        <v>24</v>
      </c>
      <c r="L50" s="15" t="s">
        <v>105</v>
      </c>
      <c r="M50" s="22" t="s">
        <v>404</v>
      </c>
    </row>
    <row r="51" spans="1:13" ht="15" customHeight="1">
      <c r="A51" s="32"/>
      <c r="B51" s="32"/>
      <c r="C51" s="32"/>
      <c r="D51" s="32"/>
      <c r="E51" s="32"/>
      <c r="F51" s="32"/>
      <c r="G51" s="14"/>
      <c r="H51" s="21" t="s">
        <v>450</v>
      </c>
      <c r="I51" s="21"/>
      <c r="J51" s="21"/>
      <c r="K51" s="21"/>
      <c r="L51" s="21"/>
      <c r="M51" s="21"/>
    </row>
    <row r="52" spans="1:13" ht="15" customHeight="1">
      <c r="A52" s="43"/>
      <c r="B52" s="32"/>
      <c r="C52" s="32"/>
      <c r="D52" s="32"/>
      <c r="E52" s="43"/>
      <c r="F52" s="32"/>
      <c r="G52" s="14"/>
      <c r="H52" s="44">
        <v>107317</v>
      </c>
      <c r="I52" s="46" t="s">
        <v>85</v>
      </c>
      <c r="J52" s="56">
        <v>0.5</v>
      </c>
      <c r="K52" s="21">
        <v>8</v>
      </c>
      <c r="L52" s="21" t="s">
        <v>77</v>
      </c>
      <c r="M52" s="22" t="s">
        <v>404</v>
      </c>
    </row>
    <row r="53" spans="1:13" ht="15" customHeight="1">
      <c r="A53" s="43"/>
      <c r="B53" s="43"/>
      <c r="C53" s="43"/>
      <c r="D53" s="43"/>
      <c r="E53" s="43"/>
      <c r="F53" s="14"/>
      <c r="G53" s="14"/>
      <c r="H53" s="44">
        <v>107322</v>
      </c>
      <c r="I53" s="16" t="s">
        <v>126</v>
      </c>
      <c r="J53" s="20">
        <v>0.5</v>
      </c>
      <c r="K53" s="21">
        <v>8</v>
      </c>
      <c r="L53" s="21" t="s">
        <v>127</v>
      </c>
      <c r="M53" s="22" t="s">
        <v>404</v>
      </c>
    </row>
    <row r="54" spans="1:13" ht="15" customHeight="1">
      <c r="A54" s="43"/>
      <c r="B54" s="43"/>
      <c r="C54" s="43"/>
      <c r="D54" s="43"/>
      <c r="E54" s="43"/>
      <c r="F54" s="14"/>
      <c r="G54" s="8"/>
      <c r="H54" s="42"/>
      <c r="I54" s="42" t="s">
        <v>451</v>
      </c>
      <c r="J54" s="57">
        <f>SUM(J37:J43)+J52+J53</f>
        <v>14</v>
      </c>
      <c r="K54" s="57">
        <f>SUM(K37:K43)+K52+K53</f>
        <v>240</v>
      </c>
      <c r="L54" s="42"/>
      <c r="M54" s="42"/>
    </row>
    <row r="55" spans="1:13" ht="15" customHeight="1">
      <c r="A55" s="7" t="s">
        <v>452</v>
      </c>
      <c r="B55" s="7"/>
      <c r="C55" s="7"/>
      <c r="D55" s="7"/>
      <c r="E55" s="7"/>
      <c r="F55" s="7"/>
      <c r="G55" s="14"/>
      <c r="H55" s="7" t="s">
        <v>453</v>
      </c>
      <c r="I55" s="8"/>
      <c r="J55" s="8"/>
      <c r="K55" s="8"/>
      <c r="L55" s="8"/>
      <c r="M55" s="8"/>
    </row>
    <row r="56" spans="1:13" ht="17.25" customHeight="1">
      <c r="A56" s="9">
        <v>107271</v>
      </c>
      <c r="B56" s="24" t="s">
        <v>103</v>
      </c>
      <c r="C56" s="17">
        <v>2.5</v>
      </c>
      <c r="D56" s="15">
        <v>48</v>
      </c>
      <c r="E56" s="15" t="s">
        <v>100</v>
      </c>
      <c r="F56" s="45" t="s">
        <v>404</v>
      </c>
      <c r="G56" s="14"/>
      <c r="H56" s="9">
        <v>107095</v>
      </c>
      <c r="I56" s="49" t="s">
        <v>454</v>
      </c>
      <c r="J56" s="18">
        <v>2</v>
      </c>
      <c r="K56" s="18" t="s">
        <v>155</v>
      </c>
      <c r="L56" s="15" t="s">
        <v>148</v>
      </c>
      <c r="M56" s="53" t="s">
        <v>407</v>
      </c>
    </row>
    <row r="57" spans="1:13" ht="22.5" customHeight="1">
      <c r="A57" s="9">
        <v>107277</v>
      </c>
      <c r="B57" s="24" t="s">
        <v>104</v>
      </c>
      <c r="C57" s="17">
        <v>1.5</v>
      </c>
      <c r="D57" s="15">
        <v>24</v>
      </c>
      <c r="E57" s="15" t="s">
        <v>105</v>
      </c>
      <c r="F57" s="45" t="s">
        <v>404</v>
      </c>
      <c r="G57" s="14"/>
      <c r="H57" s="9">
        <v>107134</v>
      </c>
      <c r="I57" s="49" t="s">
        <v>455</v>
      </c>
      <c r="J57" s="18">
        <v>14</v>
      </c>
      <c r="K57" s="18" t="s">
        <v>169</v>
      </c>
      <c r="L57" s="15" t="s">
        <v>148</v>
      </c>
      <c r="M57" s="53" t="s">
        <v>407</v>
      </c>
    </row>
    <row r="58" spans="1:13" ht="15" customHeight="1">
      <c r="A58" s="9">
        <v>107272</v>
      </c>
      <c r="B58" s="46" t="s">
        <v>124</v>
      </c>
      <c r="C58" s="17">
        <v>2</v>
      </c>
      <c r="D58" s="15">
        <v>40</v>
      </c>
      <c r="E58" s="21" t="s">
        <v>122</v>
      </c>
      <c r="F58" s="45" t="s">
        <v>404</v>
      </c>
      <c r="G58" s="14"/>
      <c r="H58" s="47"/>
      <c r="I58" s="24" t="s">
        <v>195</v>
      </c>
      <c r="J58" s="17">
        <v>16</v>
      </c>
      <c r="K58" s="15" t="s">
        <v>172</v>
      </c>
      <c r="L58" s="15"/>
      <c r="M58" s="26"/>
    </row>
    <row r="59" spans="1:13" ht="15" customHeight="1">
      <c r="A59" s="9">
        <v>107279</v>
      </c>
      <c r="B59" s="36" t="s">
        <v>113</v>
      </c>
      <c r="C59" s="17">
        <v>2</v>
      </c>
      <c r="D59" s="15">
        <v>32</v>
      </c>
      <c r="E59" s="15" t="s">
        <v>105</v>
      </c>
      <c r="F59" s="13" t="s">
        <v>407</v>
      </c>
      <c r="G59" s="14"/>
      <c r="H59" s="48"/>
      <c r="I59" s="48"/>
      <c r="J59" s="48"/>
      <c r="K59" s="48"/>
      <c r="L59" s="48"/>
      <c r="M59" s="48"/>
    </row>
    <row r="60" spans="1:13" ht="15" customHeight="1">
      <c r="A60" s="318" t="s">
        <v>108</v>
      </c>
      <c r="B60" s="36" t="s">
        <v>109</v>
      </c>
      <c r="C60" s="17">
        <v>2</v>
      </c>
      <c r="D60" s="15">
        <v>32</v>
      </c>
      <c r="E60" s="15" t="s">
        <v>105</v>
      </c>
      <c r="F60" s="13" t="s">
        <v>407</v>
      </c>
      <c r="G60" s="14"/>
      <c r="H60" s="48"/>
      <c r="I60" s="48"/>
      <c r="J60" s="48"/>
      <c r="K60" s="48"/>
      <c r="L60" s="48"/>
      <c r="M60" s="48"/>
    </row>
    <row r="61" spans="1:13" ht="15" customHeight="1">
      <c r="A61" s="9">
        <v>107367</v>
      </c>
      <c r="B61" s="24" t="s">
        <v>118</v>
      </c>
      <c r="C61" s="17">
        <v>1.5</v>
      </c>
      <c r="D61" s="15">
        <v>24</v>
      </c>
      <c r="E61" s="15" t="s">
        <v>105</v>
      </c>
      <c r="F61" s="13" t="s">
        <v>404</v>
      </c>
      <c r="G61" s="14"/>
      <c r="H61" s="48"/>
      <c r="I61" s="48"/>
      <c r="J61" s="48"/>
      <c r="K61" s="48"/>
      <c r="L61" s="48"/>
      <c r="M61" s="48"/>
    </row>
    <row r="62" spans="1:13" ht="15" customHeight="1">
      <c r="A62" s="9">
        <v>107368</v>
      </c>
      <c r="B62" s="24" t="s">
        <v>128</v>
      </c>
      <c r="C62" s="15">
        <v>1.5</v>
      </c>
      <c r="D62" s="15">
        <v>24</v>
      </c>
      <c r="E62" s="15" t="s">
        <v>127</v>
      </c>
      <c r="F62" s="13" t="s">
        <v>404</v>
      </c>
      <c r="G62" s="14"/>
      <c r="H62" s="48"/>
      <c r="I62" s="48"/>
      <c r="J62" s="48"/>
      <c r="K62" s="48"/>
      <c r="L62" s="48"/>
      <c r="M62" s="48"/>
    </row>
    <row r="63" spans="1:13" ht="15" customHeight="1">
      <c r="A63" s="9">
        <v>107290</v>
      </c>
      <c r="B63" s="49" t="s">
        <v>456</v>
      </c>
      <c r="C63" s="50">
        <v>3</v>
      </c>
      <c r="D63" s="18" t="s">
        <v>164</v>
      </c>
      <c r="E63" s="15" t="s">
        <v>148</v>
      </c>
      <c r="F63" s="13" t="s">
        <v>407</v>
      </c>
      <c r="G63" s="14"/>
      <c r="H63" s="48"/>
      <c r="I63" s="48"/>
      <c r="J63" s="48"/>
      <c r="K63" s="48"/>
      <c r="L63" s="48"/>
      <c r="M63" s="48"/>
    </row>
    <row r="64" spans="1:13" ht="15.75" customHeight="1">
      <c r="A64" s="9">
        <v>107136</v>
      </c>
      <c r="B64" s="49" t="s">
        <v>457</v>
      </c>
      <c r="C64" s="50">
        <v>4</v>
      </c>
      <c r="D64" s="18" t="s">
        <v>161</v>
      </c>
      <c r="E64" s="15" t="s">
        <v>148</v>
      </c>
      <c r="F64" s="13" t="s">
        <v>407</v>
      </c>
      <c r="G64" s="14"/>
      <c r="H64" s="48"/>
      <c r="I64" s="48"/>
      <c r="J64" s="48"/>
      <c r="K64" s="48"/>
      <c r="L64" s="48"/>
      <c r="M64" s="48"/>
    </row>
    <row r="65" spans="1:14" ht="15" customHeight="1">
      <c r="A65" s="32"/>
      <c r="B65" s="37" t="s">
        <v>195</v>
      </c>
      <c r="C65" s="50">
        <v>13</v>
      </c>
      <c r="D65" s="15" t="s">
        <v>458</v>
      </c>
      <c r="E65" s="32"/>
      <c r="F65" s="32"/>
      <c r="G65" s="57"/>
      <c r="H65" s="45"/>
      <c r="I65" s="45"/>
      <c r="J65" s="45"/>
      <c r="K65" s="62"/>
      <c r="L65" s="57"/>
      <c r="M65" s="45"/>
      <c r="N65" s="60"/>
    </row>
    <row r="66" spans="1:14" ht="15" customHeight="1">
      <c r="A66" s="58"/>
      <c r="B66" s="59"/>
      <c r="C66" s="60"/>
      <c r="D66" s="60"/>
      <c r="E66" s="60"/>
      <c r="F66" s="58"/>
      <c r="G66" s="59"/>
      <c r="H66" s="60"/>
      <c r="I66" s="60"/>
      <c r="J66" s="60"/>
      <c r="K66" s="58"/>
      <c r="L66" s="59"/>
      <c r="M66" s="60"/>
      <c r="N66" s="60"/>
    </row>
    <row r="67" spans="1:14" ht="15">
      <c r="A67" s="58"/>
      <c r="B67" s="59"/>
      <c r="C67" s="60"/>
      <c r="D67" s="60"/>
      <c r="E67" s="60"/>
      <c r="F67" s="58"/>
      <c r="G67" s="59"/>
      <c r="H67" s="60"/>
      <c r="I67" s="60"/>
      <c r="J67" s="60"/>
      <c r="K67" s="58"/>
      <c r="L67" s="59"/>
      <c r="M67" s="60"/>
      <c r="N67" s="60"/>
    </row>
    <row r="68" spans="1:13" ht="15">
      <c r="A68" s="58"/>
      <c r="B68" s="59"/>
      <c r="C68" s="60"/>
      <c r="D68" s="60"/>
      <c r="E68" s="60"/>
      <c r="F68" s="58"/>
      <c r="G68" s="60"/>
      <c r="H68" s="60"/>
      <c r="I68" s="60"/>
      <c r="J68" s="60"/>
      <c r="K68" s="58"/>
      <c r="L68" s="59"/>
      <c r="M68" s="60"/>
    </row>
    <row r="69" spans="1:13" ht="15">
      <c r="A69" s="60"/>
      <c r="B69" s="58"/>
      <c r="C69" s="59"/>
      <c r="D69" s="60"/>
      <c r="E69" s="60"/>
      <c r="F69" s="60"/>
      <c r="G69" s="60"/>
      <c r="H69" s="61"/>
      <c r="I69" s="58"/>
      <c r="J69" s="59"/>
      <c r="K69" s="60"/>
      <c r="L69" s="60"/>
      <c r="M69" s="61"/>
    </row>
    <row r="70" spans="1:13" ht="15">
      <c r="A70" s="60"/>
      <c r="B70" s="58"/>
      <c r="C70" s="59"/>
      <c r="D70" s="60"/>
      <c r="E70" s="60"/>
      <c r="F70" s="60"/>
      <c r="G70" s="60"/>
      <c r="H70" s="61"/>
      <c r="I70" s="58"/>
      <c r="J70" s="59"/>
      <c r="K70" s="60"/>
      <c r="L70" s="60"/>
      <c r="M70" s="61"/>
    </row>
    <row r="71" spans="1:13" ht="15">
      <c r="A71" s="60"/>
      <c r="B71" s="58"/>
      <c r="C71" s="59"/>
      <c r="D71" s="60"/>
      <c r="E71" s="60"/>
      <c r="F71" s="60"/>
      <c r="G71" s="60"/>
      <c r="H71" s="61"/>
      <c r="I71" s="58"/>
      <c r="J71" s="59"/>
      <c r="K71" s="60"/>
      <c r="L71" s="60"/>
      <c r="M71" s="61"/>
    </row>
    <row r="72" spans="1:13" ht="15">
      <c r="A72" s="60"/>
      <c r="B72" s="58"/>
      <c r="C72" s="59"/>
      <c r="D72" s="60"/>
      <c r="E72" s="60"/>
      <c r="F72" s="60"/>
      <c r="G72" s="60"/>
      <c r="H72" s="61"/>
      <c r="I72" s="58"/>
      <c r="J72" s="59"/>
      <c r="K72" s="60"/>
      <c r="L72" s="60"/>
      <c r="M72" s="61"/>
    </row>
    <row r="73" spans="1:13" ht="15">
      <c r="A73" s="60"/>
      <c r="B73" s="58"/>
      <c r="C73" s="59"/>
      <c r="D73" s="60"/>
      <c r="E73" s="60"/>
      <c r="F73" s="60"/>
      <c r="G73" s="60"/>
      <c r="H73" s="61"/>
      <c r="I73" s="58"/>
      <c r="J73" s="59"/>
      <c r="K73" s="60"/>
      <c r="L73" s="60"/>
      <c r="M73" s="61"/>
    </row>
    <row r="74" spans="2:12" ht="15">
      <c r="B74" s="58"/>
      <c r="C74" s="59"/>
      <c r="D74" s="60"/>
      <c r="E74" s="60"/>
      <c r="F74" s="60"/>
      <c r="G74" s="60"/>
      <c r="H74" s="61"/>
      <c r="I74" s="58"/>
      <c r="J74" s="61"/>
      <c r="K74" s="61"/>
      <c r="L74" s="60"/>
    </row>
    <row r="75" spans="2:12" ht="15">
      <c r="B75" s="58"/>
      <c r="C75" s="59"/>
      <c r="D75" s="60"/>
      <c r="E75" s="60"/>
      <c r="F75" s="60"/>
      <c r="G75" s="60"/>
      <c r="H75" s="61"/>
      <c r="I75" s="58"/>
      <c r="J75" s="61"/>
      <c r="K75" s="61"/>
      <c r="L75" s="60"/>
    </row>
    <row r="76" spans="2:12" ht="15">
      <c r="B76" s="58"/>
      <c r="C76" s="59"/>
      <c r="D76" s="60"/>
      <c r="E76" s="60"/>
      <c r="F76" s="60"/>
      <c r="G76" s="60"/>
      <c r="H76" s="61"/>
      <c r="I76" s="61"/>
      <c r="J76" s="61"/>
      <c r="K76" s="61"/>
      <c r="L76" s="60"/>
    </row>
    <row r="77" spans="2:12" ht="15">
      <c r="B77" s="58"/>
      <c r="C77" s="59"/>
      <c r="D77" s="60"/>
      <c r="E77" s="60"/>
      <c r="F77" s="60"/>
      <c r="G77" s="60"/>
      <c r="H77" s="61"/>
      <c r="I77" s="61"/>
      <c r="J77" s="61"/>
      <c r="K77" s="61"/>
      <c r="L77" s="60"/>
    </row>
    <row r="78" spans="2:12" ht="15">
      <c r="B78" s="58"/>
      <c r="C78" s="59"/>
      <c r="D78" s="60"/>
      <c r="E78" s="60"/>
      <c r="F78" s="60"/>
      <c r="G78" s="60"/>
      <c r="H78" s="61"/>
      <c r="I78" s="61"/>
      <c r="J78" s="61"/>
      <c r="K78" s="61"/>
      <c r="L78" s="60"/>
    </row>
    <row r="79" spans="2:12" ht="15">
      <c r="B79" s="58"/>
      <c r="C79" s="59"/>
      <c r="D79" s="60"/>
      <c r="E79" s="60"/>
      <c r="F79" s="60"/>
      <c r="G79" s="60"/>
      <c r="H79" s="61"/>
      <c r="I79" s="61"/>
      <c r="J79" s="61"/>
      <c r="K79" s="61"/>
      <c r="L79" s="60"/>
    </row>
    <row r="80" spans="2:12" ht="15">
      <c r="B80" s="58"/>
      <c r="C80" s="59"/>
      <c r="D80" s="60"/>
      <c r="E80" s="60"/>
      <c r="F80" s="60"/>
      <c r="G80" s="60"/>
      <c r="H80" s="61"/>
      <c r="I80" s="61"/>
      <c r="J80" s="61"/>
      <c r="K80" s="61"/>
      <c r="L80" s="60"/>
    </row>
    <row r="81" spans="2:12" ht="15">
      <c r="B81" s="58"/>
      <c r="C81" s="59"/>
      <c r="D81" s="60"/>
      <c r="E81" s="60"/>
      <c r="F81" s="60"/>
      <c r="G81" s="60"/>
      <c r="H81" s="61"/>
      <c r="I81" s="61"/>
      <c r="J81" s="61"/>
      <c r="K81" s="61"/>
      <c r="L81" s="60"/>
    </row>
    <row r="82" spans="2:12" ht="15">
      <c r="B82" s="58"/>
      <c r="C82" s="59"/>
      <c r="D82" s="60"/>
      <c r="E82" s="60"/>
      <c r="F82" s="60"/>
      <c r="G82" s="60"/>
      <c r="H82" s="61"/>
      <c r="I82" s="61"/>
      <c r="J82" s="61"/>
      <c r="K82" s="61"/>
      <c r="L82" s="60"/>
    </row>
    <row r="83" spans="2:12" ht="15">
      <c r="B83" s="58"/>
      <c r="C83" s="59"/>
      <c r="D83" s="60"/>
      <c r="E83" s="60"/>
      <c r="F83" s="60"/>
      <c r="G83" s="60"/>
      <c r="H83" s="61"/>
      <c r="I83" s="61"/>
      <c r="J83" s="61"/>
      <c r="K83" s="61"/>
      <c r="L83" s="60"/>
    </row>
    <row r="84" spans="2:12" ht="15">
      <c r="B84" s="58"/>
      <c r="C84" s="59"/>
      <c r="D84" s="60"/>
      <c r="E84" s="60"/>
      <c r="F84" s="60"/>
      <c r="G84" s="60"/>
      <c r="H84" s="61"/>
      <c r="I84" s="61"/>
      <c r="J84" s="61"/>
      <c r="K84" s="61"/>
      <c r="L84" s="60"/>
    </row>
    <row r="85" spans="2:12" ht="15">
      <c r="B85" s="58"/>
      <c r="C85" s="59"/>
      <c r="D85" s="60"/>
      <c r="E85" s="60"/>
      <c r="F85" s="60"/>
      <c r="G85" s="60"/>
      <c r="H85" s="61"/>
      <c r="I85" s="61"/>
      <c r="J85" s="61"/>
      <c r="K85" s="61"/>
      <c r="L85" s="60"/>
    </row>
    <row r="86" spans="2:12" ht="15">
      <c r="B86" s="58"/>
      <c r="C86" s="59"/>
      <c r="D86" s="60"/>
      <c r="E86" s="60"/>
      <c r="F86" s="60"/>
      <c r="H86" s="61"/>
      <c r="I86" s="61"/>
      <c r="J86" s="61"/>
      <c r="K86" s="61"/>
      <c r="L86" s="60"/>
    </row>
  </sheetData>
  <sheetProtection/>
  <mergeCells count="25">
    <mergeCell ref="A1:M1"/>
    <mergeCell ref="A5:F5"/>
    <mergeCell ref="H5:M5"/>
    <mergeCell ref="H18:M18"/>
    <mergeCell ref="A20:F20"/>
    <mergeCell ref="H20:M20"/>
    <mergeCell ref="H33:M33"/>
    <mergeCell ref="A36:F36"/>
    <mergeCell ref="H36:M36"/>
    <mergeCell ref="H51:M51"/>
    <mergeCell ref="A55:F55"/>
    <mergeCell ref="H55:M55"/>
    <mergeCell ref="A2:A4"/>
    <mergeCell ref="B2:B4"/>
    <mergeCell ref="C2:C4"/>
    <mergeCell ref="D2:D4"/>
    <mergeCell ref="E2:E4"/>
    <mergeCell ref="F2:F4"/>
    <mergeCell ref="G2:G4"/>
    <mergeCell ref="H2:H4"/>
    <mergeCell ref="I2:I4"/>
    <mergeCell ref="J2:J4"/>
    <mergeCell ref="K2:K4"/>
    <mergeCell ref="L2:L4"/>
    <mergeCell ref="M2:M4"/>
  </mergeCells>
  <printOptions/>
  <pageMargins left="0.61" right="0.4799999999999999" top="0.61" bottom="0.54" header="0.37" footer="0.33"/>
  <pageSetup horizontalDpi="600" verticalDpi="600" orientation="portrait" paperSize="9"/>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耿素飒</cp:lastModifiedBy>
  <cp:lastPrinted>2020-05-12T07:01:33Z</cp:lastPrinted>
  <dcterms:created xsi:type="dcterms:W3CDTF">2004-03-18T06:21:58Z</dcterms:created>
  <dcterms:modified xsi:type="dcterms:W3CDTF">2021-03-23T08:02:12Z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