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625" yWindow="15" windowWidth="8610" windowHeight="7815" activeTab="0"/>
  </bookViews>
  <sheets>
    <sheet name="附表1" sheetId="1" r:id="rId1"/>
    <sheet name="附表2" sheetId="2" r:id="rId2"/>
    <sheet name="附表3" sheetId="3" r:id="rId3"/>
    <sheet name="附表4" sheetId="4" r:id="rId4"/>
    <sheet name="附表5" sheetId="5" r:id="rId5"/>
    <sheet name="附表6" sheetId="6" r:id="rId6"/>
  </sheets>
  <definedNames>
    <definedName name="_xlnm.Print_Area" localSheetId="0">'附表1'!$A$1:$W$82</definedName>
    <definedName name="_xlnm.Print_Area" localSheetId="1">'附表2'!$A$1:$T$17</definedName>
    <definedName name="_xlnm.Print_Area" localSheetId="3">'附表4'!$A$1:$G$21</definedName>
    <definedName name="_xlnm.Print_Titles" localSheetId="0">'附表1'!$1:$4</definedName>
  </definedNames>
  <calcPr fullCalcOnLoad="1"/>
</workbook>
</file>

<file path=xl/sharedStrings.xml><?xml version="1.0" encoding="utf-8"?>
<sst xmlns="http://schemas.openxmlformats.org/spreadsheetml/2006/main" count="1438" uniqueCount="738">
  <si>
    <t>一</t>
  </si>
  <si>
    <t>二</t>
  </si>
  <si>
    <t>三</t>
  </si>
  <si>
    <t>四</t>
  </si>
  <si>
    <t>二</t>
  </si>
  <si>
    <t>四</t>
  </si>
  <si>
    <t>课程名称</t>
  </si>
  <si>
    <t>各学期学时分配</t>
  </si>
  <si>
    <t>必修</t>
  </si>
  <si>
    <t>选修</t>
  </si>
  <si>
    <t>课程类别</t>
  </si>
  <si>
    <t>学时数</t>
  </si>
  <si>
    <t>百分比1（%）</t>
  </si>
  <si>
    <t>百分比2（%）</t>
  </si>
  <si>
    <t>总
学
时</t>
  </si>
  <si>
    <t>序号</t>
  </si>
  <si>
    <t>实践教学内容</t>
  </si>
  <si>
    <t>一</t>
  </si>
  <si>
    <t>附表3      各学期学时分配表</t>
  </si>
  <si>
    <t>总计</t>
  </si>
  <si>
    <t>附表1        课程设置及教学安排表</t>
  </si>
  <si>
    <t>必修
环节</t>
  </si>
  <si>
    <t>选修
环节</t>
  </si>
  <si>
    <t>学
分</t>
  </si>
  <si>
    <t>三</t>
  </si>
  <si>
    <t>课程
编码</t>
  </si>
  <si>
    <t>课程
模块</t>
  </si>
  <si>
    <t>课程性质代码</t>
  </si>
  <si>
    <t>模块
学分要求</t>
  </si>
  <si>
    <t>小计</t>
  </si>
  <si>
    <t>A1</t>
  </si>
  <si>
    <t>实验</t>
  </si>
  <si>
    <t>上机</t>
  </si>
  <si>
    <t>学分</t>
  </si>
  <si>
    <t>理论学时</t>
  </si>
  <si>
    <t>其他</t>
  </si>
  <si>
    <t>课内实践学时</t>
  </si>
  <si>
    <r>
      <t xml:space="preserve">附表4      </t>
    </r>
    <r>
      <rPr>
        <sz val="14"/>
        <rFont val="黑体"/>
        <family val="3"/>
      </rPr>
      <t>学时学分结构表</t>
    </r>
  </si>
  <si>
    <t>专业方向课程</t>
  </si>
  <si>
    <t>课程教学</t>
  </si>
  <si>
    <t>集中实践教学环节</t>
  </si>
  <si>
    <t>独立设课实验</t>
  </si>
  <si>
    <t>附表2  集中实践教育教学模块设置及安排表</t>
  </si>
  <si>
    <t>实验
模块</t>
  </si>
  <si>
    <t>所属课程编码及名称</t>
  </si>
  <si>
    <t>开设实验项目数</t>
  </si>
  <si>
    <t>实验总学时数</t>
  </si>
  <si>
    <t>要求完成实验学时数（≥）</t>
  </si>
  <si>
    <t>实验项目名称</t>
  </si>
  <si>
    <t>实验类型</t>
  </si>
  <si>
    <t>实验是否独立设课</t>
  </si>
  <si>
    <t>开出要求</t>
  </si>
  <si>
    <t>分光计的调整与使用</t>
  </si>
  <si>
    <t>验证</t>
  </si>
  <si>
    <t>必做</t>
  </si>
  <si>
    <t>速度和加速度的测量</t>
  </si>
  <si>
    <t>等厚干涉的应用</t>
  </si>
  <si>
    <t>稳恒电流场模拟静电场</t>
  </si>
  <si>
    <t>综合</t>
  </si>
  <si>
    <t>必做</t>
  </si>
  <si>
    <t>设计</t>
  </si>
  <si>
    <t>选做</t>
  </si>
  <si>
    <t>附表5   实验设置及安排表</t>
  </si>
  <si>
    <t>通识拓展课程</t>
  </si>
  <si>
    <t>2K</t>
  </si>
  <si>
    <t>实习、课程设计（论文）、毕业设计（论文）等环节</t>
  </si>
  <si>
    <r>
      <t>至少获得</t>
    </r>
    <r>
      <rPr>
        <sz val="12"/>
        <rFont val="Times New Roman"/>
        <family val="1"/>
      </rPr>
      <t>10</t>
    </r>
    <r>
      <rPr>
        <sz val="12"/>
        <rFont val="宋体"/>
        <family val="0"/>
      </rPr>
      <t>个及其以上的通识拓展课程学分，方可毕业</t>
    </r>
  </si>
  <si>
    <t>E1</t>
  </si>
  <si>
    <t>学时</t>
  </si>
  <si>
    <t>学
分</t>
  </si>
  <si>
    <t>周
数</t>
  </si>
  <si>
    <t>课程性质代码</t>
  </si>
  <si>
    <t>模块学分要求</t>
  </si>
  <si>
    <t>独立设课的实验</t>
  </si>
  <si>
    <t>大学物理实验</t>
  </si>
  <si>
    <t>\</t>
  </si>
  <si>
    <t>E1</t>
  </si>
  <si>
    <t>是否创新创业类实践环节</t>
  </si>
  <si>
    <t>2+</t>
  </si>
  <si>
    <t>4+</t>
  </si>
  <si>
    <t>6+</t>
  </si>
  <si>
    <t>各学期周学时(周数)分配</t>
  </si>
  <si>
    <t xml:space="preserve">
</t>
  </si>
  <si>
    <r>
      <t>备注：</t>
    </r>
    <r>
      <rPr>
        <sz val="10"/>
        <rFont val="宋体"/>
        <family val="0"/>
      </rPr>
      <t>（</t>
    </r>
    <r>
      <rPr>
        <sz val="10"/>
        <rFont val="Times New Roman"/>
        <family val="1"/>
      </rPr>
      <t>1</t>
    </r>
    <r>
      <rPr>
        <sz val="10"/>
        <rFont val="宋体"/>
        <family val="0"/>
      </rPr>
      <t>）</t>
    </r>
    <r>
      <rPr>
        <sz val="10"/>
        <rFont val="Times New Roman"/>
        <family val="1"/>
      </rPr>
      <t>K</t>
    </r>
    <r>
      <rPr>
        <sz val="10"/>
        <rFont val="宋体"/>
        <family val="0"/>
      </rPr>
      <t>表示</t>
    </r>
    <r>
      <rPr>
        <sz val="10"/>
        <rFont val="Times New Roman"/>
        <family val="1"/>
      </rPr>
      <t>“</t>
    </r>
    <r>
      <rPr>
        <sz val="10"/>
        <rFont val="宋体"/>
        <family val="0"/>
      </rPr>
      <t>周</t>
    </r>
    <r>
      <rPr>
        <sz val="10"/>
        <rFont val="Times New Roman"/>
        <family val="1"/>
      </rPr>
      <t>”</t>
    </r>
    <r>
      <rPr>
        <sz val="10"/>
        <rFont val="宋体"/>
        <family val="0"/>
      </rPr>
      <t>；（</t>
    </r>
    <r>
      <rPr>
        <sz val="10"/>
        <rFont val="Times New Roman"/>
        <family val="1"/>
      </rPr>
      <t>2</t>
    </r>
    <r>
      <rPr>
        <sz val="10"/>
        <rFont val="宋体"/>
        <family val="0"/>
      </rPr>
      <t>）集中实践教学环节</t>
    </r>
    <r>
      <rPr>
        <sz val="10"/>
        <rFont val="Times New Roman"/>
        <family val="1"/>
      </rPr>
      <t>—E1</t>
    </r>
    <r>
      <rPr>
        <sz val="10"/>
        <rFont val="宋体"/>
        <family val="0"/>
      </rPr>
      <t>（必修），</t>
    </r>
    <r>
      <rPr>
        <sz val="10"/>
        <rFont val="Times New Roman"/>
        <family val="1"/>
      </rPr>
      <t>E2</t>
    </r>
    <r>
      <rPr>
        <sz val="10"/>
        <rFont val="宋体"/>
        <family val="0"/>
      </rPr>
      <t xml:space="preserve">（选修）；
</t>
    </r>
    <r>
      <rPr>
        <sz val="10"/>
        <rFont val="Times New Roman"/>
        <family val="1"/>
      </rPr>
      <t xml:space="preserve">            </t>
    </r>
    <r>
      <rPr>
        <sz val="10"/>
        <color indexed="10"/>
        <rFont val="Times New Roman"/>
        <family val="1"/>
      </rPr>
      <t xml:space="preserve">  </t>
    </r>
    <r>
      <rPr>
        <sz val="10"/>
        <color indexed="10"/>
        <rFont val="宋体"/>
        <family val="0"/>
      </rPr>
      <t>（</t>
    </r>
    <r>
      <rPr>
        <sz val="10"/>
        <color indexed="10"/>
        <rFont val="Times New Roman"/>
        <family val="1"/>
      </rPr>
      <t>3</t>
    </r>
    <r>
      <rPr>
        <sz val="10"/>
        <color indexed="10"/>
        <rFont val="宋体"/>
        <family val="0"/>
      </rPr>
      <t>）各学期周学时</t>
    </r>
    <r>
      <rPr>
        <sz val="10"/>
        <color indexed="10"/>
        <rFont val="宋体"/>
        <family val="0"/>
      </rPr>
      <t>(周数)</t>
    </r>
    <r>
      <rPr>
        <sz val="10"/>
        <color indexed="10"/>
        <rFont val="宋体"/>
        <family val="0"/>
      </rPr>
      <t>分配：</t>
    </r>
    <r>
      <rPr>
        <sz val="10"/>
        <color indexed="10"/>
        <rFont val="Times New Roman"/>
        <family val="1"/>
      </rPr>
      <t>2+</t>
    </r>
    <r>
      <rPr>
        <sz val="10"/>
        <color indexed="10"/>
        <rFont val="宋体"/>
        <family val="0"/>
      </rPr>
      <t>表示第</t>
    </r>
    <r>
      <rPr>
        <sz val="10"/>
        <color indexed="10"/>
        <rFont val="Times New Roman"/>
        <family val="1"/>
      </rPr>
      <t>2</t>
    </r>
    <r>
      <rPr>
        <sz val="10"/>
        <color indexed="10"/>
        <rFont val="宋体"/>
        <family val="0"/>
      </rPr>
      <t>学期设置的夏季短学期“</t>
    </r>
    <r>
      <rPr>
        <sz val="10"/>
        <color indexed="10"/>
        <rFont val="Times New Roman"/>
        <family val="1"/>
      </rPr>
      <t>2+X</t>
    </r>
    <r>
      <rPr>
        <sz val="10"/>
        <color indexed="10"/>
        <rFont val="宋体"/>
        <family val="0"/>
      </rPr>
      <t xml:space="preserve">”周；
</t>
    </r>
    <r>
      <rPr>
        <sz val="10"/>
        <color indexed="10"/>
        <rFont val="Times New Roman"/>
        <family val="1"/>
      </rPr>
      <t xml:space="preserve">                                                                             4+</t>
    </r>
    <r>
      <rPr>
        <sz val="10"/>
        <color indexed="10"/>
        <rFont val="宋体"/>
        <family val="0"/>
      </rPr>
      <t>表示第</t>
    </r>
    <r>
      <rPr>
        <sz val="10"/>
        <color indexed="10"/>
        <rFont val="Times New Roman"/>
        <family val="1"/>
      </rPr>
      <t>4</t>
    </r>
    <r>
      <rPr>
        <sz val="10"/>
        <color indexed="10"/>
        <rFont val="宋体"/>
        <family val="0"/>
      </rPr>
      <t>学期设置的夏季短学期“</t>
    </r>
    <r>
      <rPr>
        <sz val="10"/>
        <color indexed="10"/>
        <rFont val="Times New Roman"/>
        <family val="1"/>
      </rPr>
      <t>2+X</t>
    </r>
    <r>
      <rPr>
        <sz val="10"/>
        <color indexed="10"/>
        <rFont val="宋体"/>
        <family val="0"/>
      </rPr>
      <t xml:space="preserve">”周；
</t>
    </r>
    <r>
      <rPr>
        <sz val="10"/>
        <color indexed="10"/>
        <rFont val="Times New Roman"/>
        <family val="1"/>
      </rPr>
      <t xml:space="preserve">                                                                             6+</t>
    </r>
    <r>
      <rPr>
        <sz val="10"/>
        <color indexed="10"/>
        <rFont val="宋体"/>
        <family val="0"/>
      </rPr>
      <t>表示第</t>
    </r>
    <r>
      <rPr>
        <sz val="10"/>
        <color indexed="10"/>
        <rFont val="Times New Roman"/>
        <family val="1"/>
      </rPr>
      <t>6</t>
    </r>
    <r>
      <rPr>
        <sz val="10"/>
        <color indexed="10"/>
        <rFont val="宋体"/>
        <family val="0"/>
      </rPr>
      <t>学期设置的夏季短学期“</t>
    </r>
    <r>
      <rPr>
        <sz val="10"/>
        <color indexed="10"/>
        <rFont val="Times New Roman"/>
        <family val="1"/>
      </rPr>
      <t>2+X</t>
    </r>
    <r>
      <rPr>
        <sz val="10"/>
        <color indexed="10"/>
        <rFont val="宋体"/>
        <family val="0"/>
      </rPr>
      <t>”周。</t>
    </r>
  </si>
  <si>
    <r>
      <rPr>
        <b/>
        <sz val="12"/>
        <rFont val="宋体"/>
        <family val="0"/>
      </rPr>
      <t>备注：</t>
    </r>
    <r>
      <rPr>
        <sz val="12"/>
        <rFont val="宋体"/>
        <family val="0"/>
      </rPr>
      <t xml:space="preserve">
</t>
    </r>
    <r>
      <rPr>
        <sz val="12"/>
        <rFont val="Times New Roman"/>
        <family val="1"/>
      </rPr>
      <t>1.</t>
    </r>
    <r>
      <rPr>
        <sz val="12"/>
        <rFont val="宋体"/>
        <family val="0"/>
      </rPr>
      <t xml:space="preserve">本表中选修环节统计的是该专业所有应给学生提供的课程资源；
</t>
    </r>
    <r>
      <rPr>
        <sz val="12"/>
        <rFont val="Times New Roman"/>
        <family val="1"/>
      </rPr>
      <t>2.</t>
    </r>
    <r>
      <rPr>
        <sz val="12"/>
        <rFont val="宋体"/>
        <family val="0"/>
      </rPr>
      <t>本表中必修环节对应的其它一栏主要对应附表</t>
    </r>
    <r>
      <rPr>
        <sz val="12"/>
        <rFont val="Times New Roman"/>
        <family val="1"/>
      </rPr>
      <t>1</t>
    </r>
    <r>
      <rPr>
        <sz val="12"/>
        <rFont val="宋体"/>
        <family val="0"/>
      </rPr>
      <t xml:space="preserve">的课内实践。
</t>
    </r>
    <r>
      <rPr>
        <sz val="12"/>
        <color indexed="10"/>
        <rFont val="Times New Roman"/>
        <family val="1"/>
      </rPr>
      <t>3.2+</t>
    </r>
    <r>
      <rPr>
        <sz val="12"/>
        <color indexed="10"/>
        <rFont val="宋体"/>
        <family val="0"/>
      </rPr>
      <t>表示第</t>
    </r>
    <r>
      <rPr>
        <sz val="12"/>
        <color indexed="10"/>
        <rFont val="Times New Roman"/>
        <family val="1"/>
      </rPr>
      <t>2</t>
    </r>
    <r>
      <rPr>
        <sz val="12"/>
        <color indexed="10"/>
        <rFont val="宋体"/>
        <family val="0"/>
      </rPr>
      <t>学期设置的夏季短学期“</t>
    </r>
    <r>
      <rPr>
        <sz val="12"/>
        <color indexed="10"/>
        <rFont val="Times New Roman"/>
        <family val="1"/>
      </rPr>
      <t>2+X</t>
    </r>
    <r>
      <rPr>
        <sz val="12"/>
        <color indexed="10"/>
        <rFont val="宋体"/>
        <family val="0"/>
      </rPr>
      <t>”周；</t>
    </r>
    <r>
      <rPr>
        <sz val="12"/>
        <color indexed="10"/>
        <rFont val="Times New Roman"/>
        <family val="1"/>
      </rPr>
      <t>4+</t>
    </r>
    <r>
      <rPr>
        <sz val="12"/>
        <color indexed="10"/>
        <rFont val="宋体"/>
        <family val="0"/>
      </rPr>
      <t>表示第</t>
    </r>
    <r>
      <rPr>
        <sz val="12"/>
        <color indexed="10"/>
        <rFont val="Times New Roman"/>
        <family val="1"/>
      </rPr>
      <t>4</t>
    </r>
    <r>
      <rPr>
        <sz val="12"/>
        <color indexed="10"/>
        <rFont val="宋体"/>
        <family val="0"/>
      </rPr>
      <t>学期设置的夏季短学期“</t>
    </r>
    <r>
      <rPr>
        <sz val="12"/>
        <color indexed="10"/>
        <rFont val="Times New Roman"/>
        <family val="1"/>
      </rPr>
      <t>2+X</t>
    </r>
    <r>
      <rPr>
        <sz val="12"/>
        <color indexed="10"/>
        <rFont val="宋体"/>
        <family val="0"/>
      </rPr>
      <t>”周；</t>
    </r>
    <r>
      <rPr>
        <sz val="12"/>
        <color indexed="10"/>
        <rFont val="Times New Roman"/>
        <family val="1"/>
      </rPr>
      <t>6+</t>
    </r>
    <r>
      <rPr>
        <sz val="12"/>
        <color indexed="10"/>
        <rFont val="宋体"/>
        <family val="0"/>
      </rPr>
      <t>表示第</t>
    </r>
    <r>
      <rPr>
        <sz val="12"/>
        <color indexed="10"/>
        <rFont val="Times New Roman"/>
        <family val="1"/>
      </rPr>
      <t>6</t>
    </r>
    <r>
      <rPr>
        <sz val="12"/>
        <color indexed="10"/>
        <rFont val="宋体"/>
        <family val="0"/>
      </rPr>
      <t>学期设置的夏季短学期“</t>
    </r>
    <r>
      <rPr>
        <sz val="12"/>
        <color indexed="10"/>
        <rFont val="Times New Roman"/>
        <family val="1"/>
      </rPr>
      <t>2+X</t>
    </r>
    <r>
      <rPr>
        <sz val="12"/>
        <color indexed="10"/>
        <rFont val="宋体"/>
        <family val="0"/>
      </rPr>
      <t>”周。</t>
    </r>
  </si>
  <si>
    <t>2+</t>
  </si>
  <si>
    <t>4+</t>
  </si>
  <si>
    <t>6+</t>
  </si>
  <si>
    <t>学分数</t>
  </si>
  <si>
    <t>通识教育教学模块</t>
  </si>
  <si>
    <t>通识核心课程</t>
  </si>
  <si>
    <t>选修</t>
  </si>
  <si>
    <t>通识拓展课程</t>
  </si>
  <si>
    <t>专业教育教学模块</t>
  </si>
  <si>
    <t>专业基础课程</t>
  </si>
  <si>
    <t>小计</t>
  </si>
  <si>
    <t>创新创业教育及课外素质教育模块</t>
  </si>
  <si>
    <t>创新创业教育课程</t>
  </si>
  <si>
    <t>课外素质教育学分</t>
  </si>
  <si>
    <t>毕业需最低理论教学总学时数及学分数</t>
  </si>
  <si>
    <t>集中实践教育教学模块</t>
  </si>
  <si>
    <t>毕业需达到的最低学分数</t>
  </si>
  <si>
    <t>授予学位需达到的最低学分数</t>
  </si>
  <si>
    <t>集中实践教育教学模块+必修课程课内实践教学</t>
  </si>
  <si>
    <r>
      <rPr>
        <b/>
        <sz val="10"/>
        <rFont val="宋体"/>
        <family val="0"/>
      </rPr>
      <t>备注：</t>
    </r>
    <r>
      <rPr>
        <sz val="10"/>
        <rFont val="Times New Roman"/>
        <family val="1"/>
      </rPr>
      <t xml:space="preserve">
1.</t>
    </r>
    <r>
      <rPr>
        <sz val="10"/>
        <rFont val="宋体"/>
        <family val="0"/>
      </rPr>
      <t>课外素质教育学分，不计入“毕业需最低理论教学总学时数及学分数”和“毕业需达到的最低学分数”，计入“予学位需达到的最低学分数”。</t>
    </r>
    <r>
      <rPr>
        <sz val="10"/>
        <rFont val="Times New Roman"/>
        <family val="1"/>
      </rPr>
      <t xml:space="preserve">
2.</t>
    </r>
    <r>
      <rPr>
        <sz val="10"/>
        <rFont val="宋体"/>
        <family val="0"/>
      </rPr>
      <t xml:space="preserve">本表中选修指的是要求该专业学生所必须选修的最低学时数和学分数；
</t>
    </r>
    <r>
      <rPr>
        <sz val="10"/>
        <rFont val="Times New Roman"/>
        <family val="1"/>
      </rPr>
      <t>3.</t>
    </r>
    <r>
      <rPr>
        <sz val="10"/>
        <rFont val="宋体"/>
        <family val="0"/>
      </rPr>
      <t>本表中集中实践教育教学模块指的是要求该专业学生所必须获得集中实践教学环节（见附表</t>
    </r>
    <r>
      <rPr>
        <sz val="10"/>
        <rFont val="Times New Roman"/>
        <family val="1"/>
      </rPr>
      <t>2</t>
    </r>
    <r>
      <rPr>
        <sz val="10"/>
        <rFont val="宋体"/>
        <family val="0"/>
      </rPr>
      <t xml:space="preserve">）的最低学分数。
</t>
    </r>
    <r>
      <rPr>
        <sz val="10"/>
        <color indexed="10"/>
        <rFont val="Times New Roman"/>
        <family val="1"/>
      </rPr>
      <t>4</t>
    </r>
    <r>
      <rPr>
        <sz val="10"/>
        <color indexed="10"/>
        <rFont val="Times New Roman"/>
        <family val="1"/>
      </rPr>
      <t>.</t>
    </r>
    <r>
      <rPr>
        <sz val="10"/>
        <color indexed="10"/>
        <rFont val="宋体"/>
        <family val="0"/>
      </rPr>
      <t>本表中“集中实践教育教学模块</t>
    </r>
    <r>
      <rPr>
        <sz val="10"/>
        <color indexed="10"/>
        <rFont val="Times New Roman"/>
        <family val="1"/>
      </rPr>
      <t>+</t>
    </r>
    <r>
      <rPr>
        <sz val="10"/>
        <color indexed="10"/>
        <rFont val="宋体"/>
        <family val="0"/>
      </rPr>
      <t>必修课程课内实践教学”是指要求该专业学生所必须获得集中实践教学环节（见附表</t>
    </r>
    <r>
      <rPr>
        <sz val="10"/>
        <color indexed="10"/>
        <rFont val="Times New Roman"/>
        <family val="1"/>
      </rPr>
      <t>2</t>
    </r>
    <r>
      <rPr>
        <sz val="10"/>
        <color indexed="10"/>
        <rFont val="宋体"/>
        <family val="0"/>
      </rPr>
      <t>）及必修课程课内实践教学（见附表</t>
    </r>
    <r>
      <rPr>
        <sz val="10"/>
        <color indexed="10"/>
        <rFont val="Times New Roman"/>
        <family val="1"/>
      </rPr>
      <t>1</t>
    </r>
    <r>
      <rPr>
        <sz val="10"/>
        <color indexed="10"/>
        <rFont val="宋体"/>
        <family val="0"/>
      </rPr>
      <t xml:space="preserve">）的最低学分数；
</t>
    </r>
    <r>
      <rPr>
        <sz val="10"/>
        <color indexed="10"/>
        <rFont val="Times New Roman"/>
        <family val="1"/>
      </rPr>
      <t>5.</t>
    </r>
    <r>
      <rPr>
        <sz val="10"/>
        <color indexed="10"/>
        <rFont val="宋体"/>
        <family val="0"/>
      </rPr>
      <t>百分比</t>
    </r>
    <r>
      <rPr>
        <sz val="10"/>
        <color indexed="10"/>
        <rFont val="Times New Roman"/>
        <family val="1"/>
      </rPr>
      <t>1</t>
    </r>
    <r>
      <rPr>
        <sz val="10"/>
        <color indexed="10"/>
        <rFont val="宋体"/>
        <family val="0"/>
      </rPr>
      <t>是指该类课程占理论教学总学时数的百分比，“集中实践教育教学模块</t>
    </r>
    <r>
      <rPr>
        <sz val="10"/>
        <color indexed="10"/>
        <rFont val="Times New Roman"/>
        <family val="1"/>
      </rPr>
      <t>+</t>
    </r>
    <r>
      <rPr>
        <sz val="10"/>
        <color indexed="10"/>
        <rFont val="宋体"/>
        <family val="0"/>
      </rPr>
      <t>必修课程课内实践教学”百分比</t>
    </r>
    <r>
      <rPr>
        <sz val="10"/>
        <color indexed="10"/>
        <rFont val="Times New Roman"/>
        <family val="1"/>
      </rPr>
      <t>2</t>
    </r>
    <r>
      <rPr>
        <sz val="10"/>
        <color indexed="10"/>
        <rFont val="宋体"/>
        <family val="0"/>
      </rPr>
      <t>是指该类课程占授予学位需达到的最低学分数，其它模块百分比</t>
    </r>
    <r>
      <rPr>
        <sz val="10"/>
        <color indexed="10"/>
        <rFont val="Times New Roman"/>
        <family val="1"/>
      </rPr>
      <t>2</t>
    </r>
    <r>
      <rPr>
        <sz val="10"/>
        <color indexed="10"/>
        <rFont val="宋体"/>
        <family val="0"/>
      </rPr>
      <t>是指该类课程占毕业需达到的最低学分数的百分比。</t>
    </r>
  </si>
  <si>
    <r>
      <rPr>
        <sz val="9"/>
        <rFont val="宋体"/>
        <family val="0"/>
      </rPr>
      <t>通识教育教学模块</t>
    </r>
  </si>
  <si>
    <r>
      <rPr>
        <sz val="9"/>
        <rFont val="宋体"/>
        <family val="0"/>
      </rPr>
      <t>通识核心课程</t>
    </r>
  </si>
  <si>
    <t>A1</t>
  </si>
  <si>
    <r>
      <rPr>
        <sz val="9"/>
        <rFont val="宋体"/>
        <family val="0"/>
      </rPr>
      <t>通识拓展课程</t>
    </r>
  </si>
  <si>
    <t>A3</t>
  </si>
  <si>
    <r>
      <rPr>
        <sz val="9"/>
        <rFont val="宋体"/>
        <family val="0"/>
      </rPr>
      <t>专业基础课程</t>
    </r>
  </si>
  <si>
    <t>C1</t>
  </si>
  <si>
    <r>
      <rPr>
        <sz val="9"/>
        <rFont val="宋体"/>
        <family val="0"/>
      </rPr>
      <t>创新创业教育课程</t>
    </r>
  </si>
  <si>
    <t>D1</t>
  </si>
  <si>
    <r>
      <rPr>
        <sz val="9"/>
        <rFont val="宋体"/>
        <family val="0"/>
      </rPr>
      <t>课外素质教育学分</t>
    </r>
  </si>
  <si>
    <t>D3</t>
  </si>
  <si>
    <r>
      <t>D3</t>
    </r>
    <r>
      <rPr>
        <sz val="9"/>
        <rFont val="宋体"/>
        <family val="0"/>
      </rPr>
      <t>≥</t>
    </r>
    <r>
      <rPr>
        <sz val="9"/>
        <rFont val="Times New Roman"/>
        <family val="1"/>
      </rPr>
      <t>10</t>
    </r>
    <r>
      <rPr>
        <sz val="9"/>
        <rFont val="宋体"/>
        <family val="0"/>
      </rPr>
      <t>学分</t>
    </r>
  </si>
  <si>
    <r>
      <t>A3</t>
    </r>
    <r>
      <rPr>
        <sz val="6"/>
        <rFont val="宋体"/>
        <family val="0"/>
      </rPr>
      <t>≥</t>
    </r>
    <r>
      <rPr>
        <sz val="6"/>
        <rFont val="Times New Roman"/>
        <family val="1"/>
      </rPr>
      <t>10</t>
    </r>
    <r>
      <rPr>
        <sz val="6"/>
        <rFont val="宋体"/>
        <family val="0"/>
      </rPr>
      <t>学分</t>
    </r>
  </si>
  <si>
    <r>
      <rPr>
        <sz val="9"/>
        <rFont val="宋体"/>
        <family val="0"/>
      </rPr>
      <t>本科生必须取得</t>
    </r>
    <r>
      <rPr>
        <sz val="9"/>
        <rFont val="Times New Roman"/>
        <family val="1"/>
      </rPr>
      <t>10</t>
    </r>
    <r>
      <rPr>
        <sz val="9"/>
        <rFont val="宋体"/>
        <family val="0"/>
      </rPr>
      <t>个及其以上的通识拓展课程学分，方可毕业</t>
    </r>
  </si>
  <si>
    <t>机械设计基础Ⅰ</t>
  </si>
  <si>
    <t>电工技术</t>
  </si>
  <si>
    <t>工程计算方法</t>
  </si>
  <si>
    <t>电子技术</t>
  </si>
  <si>
    <t>材料科学基础</t>
  </si>
  <si>
    <t>工程经济与项目管理概论</t>
  </si>
  <si>
    <t>信息检索与利用</t>
  </si>
  <si>
    <r>
      <rPr>
        <sz val="9"/>
        <rFont val="宋体"/>
        <family val="0"/>
      </rPr>
      <t>小</t>
    </r>
    <r>
      <rPr>
        <sz val="9"/>
        <rFont val="Times New Roman"/>
        <family val="1"/>
      </rPr>
      <t xml:space="preserve">   </t>
    </r>
    <r>
      <rPr>
        <sz val="9"/>
        <rFont val="宋体"/>
        <family val="0"/>
      </rPr>
      <t>计</t>
    </r>
  </si>
  <si>
    <t>机械电子工程专业方向课程</t>
  </si>
  <si>
    <t>工程机械电液基础</t>
  </si>
  <si>
    <t>电液控制技术</t>
  </si>
  <si>
    <t>液压伺服系统分析及故障诊断</t>
  </si>
  <si>
    <r>
      <rPr>
        <sz val="8"/>
        <rFont val="宋体"/>
        <family val="0"/>
      </rPr>
      <t>本科生必须取得</t>
    </r>
    <r>
      <rPr>
        <sz val="8"/>
        <rFont val="Times New Roman"/>
        <family val="1"/>
      </rPr>
      <t>10</t>
    </r>
    <r>
      <rPr>
        <sz val="8"/>
        <rFont val="宋体"/>
        <family val="0"/>
      </rPr>
      <t>个及其以上的课外素质教育学分，方可授予学士学位</t>
    </r>
  </si>
  <si>
    <r>
      <rPr>
        <sz val="9"/>
        <rFont val="宋体"/>
        <family val="0"/>
      </rPr>
      <t>小</t>
    </r>
    <r>
      <rPr>
        <sz val="9"/>
        <rFont val="Times New Roman"/>
        <family val="1"/>
      </rPr>
      <t xml:space="preserve">   </t>
    </r>
    <r>
      <rPr>
        <sz val="9"/>
        <rFont val="宋体"/>
        <family val="0"/>
      </rPr>
      <t>计</t>
    </r>
  </si>
  <si>
    <t>D2</t>
  </si>
  <si>
    <t>机械工程导论</t>
  </si>
  <si>
    <t>4K</t>
  </si>
  <si>
    <t>电路与模电数电实验</t>
  </si>
  <si>
    <t>\</t>
  </si>
  <si>
    <t>5K</t>
  </si>
  <si>
    <t>\</t>
  </si>
  <si>
    <t>2K</t>
  </si>
  <si>
    <t>14K</t>
  </si>
  <si>
    <t>\</t>
  </si>
  <si>
    <t>3K</t>
  </si>
  <si>
    <t>2K</t>
  </si>
  <si>
    <t>学分</t>
  </si>
  <si>
    <t>计划内实验（课内实验和独立设课实验）</t>
  </si>
  <si>
    <t>基础实
验模块</t>
  </si>
  <si>
    <t>是</t>
  </si>
  <si>
    <t>用扭转法测量物体的转动惯量</t>
  </si>
  <si>
    <t>单臂电桥测电阻</t>
  </si>
  <si>
    <t>稳态法测不良导体的导热系数</t>
  </si>
  <si>
    <t>空气中声速的测量</t>
  </si>
  <si>
    <t>迈克尔逊干涉仪的使用</t>
  </si>
  <si>
    <t>金属丝杨氏模量测量方法的研究</t>
  </si>
  <si>
    <t>用霍尔元件测量磁感应强度</t>
  </si>
  <si>
    <t>高电势电位差计的应用</t>
  </si>
  <si>
    <t>双臂电桥测量低值电阻</t>
  </si>
  <si>
    <t>衍射光栅特性的研究</t>
  </si>
  <si>
    <t>压缩实验</t>
  </si>
  <si>
    <t>否</t>
  </si>
  <si>
    <t>拉伸实验</t>
  </si>
  <si>
    <t>拉伸弹性模量的测定实验</t>
  </si>
  <si>
    <t>扭转实验</t>
  </si>
  <si>
    <r>
      <rPr>
        <sz val="8"/>
        <rFont val="宋体"/>
        <family val="0"/>
      </rPr>
      <t>剪切弹性模量</t>
    </r>
    <r>
      <rPr>
        <sz val="8"/>
        <rFont val="Times New Roman"/>
        <family val="1"/>
      </rPr>
      <t>G</t>
    </r>
    <r>
      <rPr>
        <sz val="8"/>
        <rFont val="宋体"/>
        <family val="0"/>
      </rPr>
      <t>的测定实验</t>
    </r>
  </si>
  <si>
    <t>梁弯曲正应力测定实</t>
  </si>
  <si>
    <t>弯扭组合主应力测定实验</t>
  </si>
  <si>
    <t>规定非比例伸长应力的测定实验</t>
  </si>
  <si>
    <r>
      <t>基尔霍夫定律、叠加原理及</t>
    </r>
    <r>
      <rPr>
        <sz val="8"/>
        <rFont val="宋体"/>
        <family val="0"/>
      </rPr>
      <t>等效电源定理</t>
    </r>
  </si>
  <si>
    <t>感性电路功率因数的改善</t>
  </si>
  <si>
    <r>
      <t>RLC</t>
    </r>
    <r>
      <rPr>
        <sz val="8"/>
        <rFont val="宋体"/>
        <family val="0"/>
      </rPr>
      <t>串联电路频率特性的研究</t>
    </r>
  </si>
  <si>
    <t>三相电路负载的连接</t>
  </si>
  <si>
    <t>常用电子仪表</t>
  </si>
  <si>
    <t>负反馈放大器</t>
  </si>
  <si>
    <t>集成运算放大器</t>
  </si>
  <si>
    <t>集成运算放大器的应用</t>
  </si>
  <si>
    <t>小计</t>
  </si>
  <si>
    <t>专业基础实验模块</t>
  </si>
  <si>
    <t>机构运动简图测绘</t>
  </si>
  <si>
    <t>回转构件动平衡</t>
  </si>
  <si>
    <t>选做</t>
  </si>
  <si>
    <t>典型机构的设计与分析</t>
  </si>
  <si>
    <t>机械创新设计</t>
  </si>
  <si>
    <t>轴系结构组合设计</t>
  </si>
  <si>
    <t>带传动的滑差率与效率</t>
  </si>
  <si>
    <t>减速器拆装实验</t>
  </si>
  <si>
    <t>尺寸精度检测</t>
  </si>
  <si>
    <t>圆度、直线度、圆柱度检测</t>
  </si>
  <si>
    <t>表面粗糙度检测</t>
  </si>
  <si>
    <t>齿距测量</t>
  </si>
  <si>
    <t>同轴度、跳动度、平行度检测</t>
  </si>
  <si>
    <t>齿厚测量</t>
  </si>
  <si>
    <t>齿廓测量</t>
  </si>
  <si>
    <t>螺旋线测量</t>
  </si>
  <si>
    <t>铁碳合金的组织观察</t>
  </si>
  <si>
    <t>热处理</t>
  </si>
  <si>
    <t>金属材料硬度测试</t>
  </si>
  <si>
    <t>铸铁、合金钢、有色金属金相组织观察</t>
  </si>
  <si>
    <t>刀具的几何角度及其测量实验</t>
  </si>
  <si>
    <r>
      <rPr>
        <sz val="8"/>
        <rFont val="宋体"/>
        <family val="0"/>
      </rPr>
      <t>液压元件拆装实验</t>
    </r>
    <r>
      <rPr>
        <sz val="8"/>
        <rFont val="Times New Roman"/>
        <family val="1"/>
      </rPr>
      <t xml:space="preserve"> </t>
    </r>
  </si>
  <si>
    <t>压力控制回路设计及实验</t>
  </si>
  <si>
    <t>液压泵效率测试实验</t>
  </si>
  <si>
    <r>
      <rPr>
        <sz val="8"/>
        <rFont val="宋体"/>
        <family val="0"/>
      </rPr>
      <t>基于</t>
    </r>
    <r>
      <rPr>
        <sz val="8"/>
        <rFont val="Times New Roman"/>
        <family val="1"/>
      </rPr>
      <t>80C51</t>
    </r>
    <r>
      <rPr>
        <sz val="8"/>
        <rFont val="宋体"/>
        <family val="0"/>
      </rPr>
      <t>的交通信号灯控制设计</t>
    </r>
  </si>
  <si>
    <t>4</t>
  </si>
  <si>
    <r>
      <rPr>
        <sz val="8"/>
        <rFont val="宋体"/>
        <family val="0"/>
      </rPr>
      <t>基于</t>
    </r>
    <r>
      <rPr>
        <sz val="8"/>
        <rFont val="Times New Roman"/>
        <family val="1"/>
      </rPr>
      <t>Matlab</t>
    </r>
    <r>
      <rPr>
        <sz val="8"/>
        <rFont val="宋体"/>
        <family val="0"/>
      </rPr>
      <t>建立控制系统数学模型</t>
    </r>
  </si>
  <si>
    <r>
      <rPr>
        <sz val="8"/>
        <rFont val="宋体"/>
        <family val="0"/>
      </rPr>
      <t>基于</t>
    </r>
    <r>
      <rPr>
        <sz val="8"/>
        <rFont val="Times New Roman"/>
        <family val="1"/>
      </rPr>
      <t>Matlab</t>
    </r>
    <r>
      <rPr>
        <sz val="8"/>
        <rFont val="宋体"/>
        <family val="0"/>
      </rPr>
      <t>的控制系统</t>
    </r>
    <r>
      <rPr>
        <sz val="8"/>
        <rFont val="Times New Roman"/>
        <family val="1"/>
      </rPr>
      <t>Bode</t>
    </r>
    <r>
      <rPr>
        <sz val="8"/>
        <rFont val="宋体"/>
        <family val="0"/>
      </rPr>
      <t>图及其频域分析</t>
    </r>
  </si>
  <si>
    <r>
      <t>MATLAB</t>
    </r>
    <r>
      <rPr>
        <sz val="8"/>
        <rFont val="宋体"/>
        <family val="0"/>
      </rPr>
      <t>图形绘制</t>
    </r>
  </si>
  <si>
    <r>
      <t>MATLAB</t>
    </r>
    <r>
      <rPr>
        <sz val="8"/>
        <rFont val="宋体"/>
        <family val="0"/>
      </rPr>
      <t>基本程序设计</t>
    </r>
  </si>
  <si>
    <r>
      <t>MATLAB</t>
    </r>
    <r>
      <rPr>
        <sz val="8"/>
        <rFont val="宋体"/>
        <family val="0"/>
      </rPr>
      <t>最优化设计</t>
    </r>
  </si>
  <si>
    <t>2</t>
  </si>
  <si>
    <t>专业方向实验模块</t>
  </si>
  <si>
    <t>3</t>
  </si>
  <si>
    <t>6</t>
  </si>
  <si>
    <r>
      <t>MPS</t>
    </r>
    <r>
      <rPr>
        <sz val="8"/>
        <rFont val="宋体"/>
        <family val="0"/>
      </rPr>
      <t>模块化生产培训系统</t>
    </r>
  </si>
  <si>
    <t>执行元件流量测量及速度调节实验</t>
  </si>
  <si>
    <t>电液比例压力阀控制回路</t>
  </si>
  <si>
    <t>电液比例方向阀控制油缸位移</t>
  </si>
  <si>
    <t>工业机器人与机器视觉系统应用实验</t>
  </si>
  <si>
    <t>搬运机器人综合实验</t>
  </si>
  <si>
    <t>伺服阀闭环控制油缸位移</t>
  </si>
  <si>
    <t>伺服阀控制油缸对各种典型输入信号的响应</t>
  </si>
  <si>
    <t>液压位置伺服系统仿真实验</t>
  </si>
  <si>
    <t>液压位置伺服系统故障仿真实验</t>
  </si>
  <si>
    <t>故障诊断系统的组成和使用</t>
  </si>
  <si>
    <t>旋转机械典型故障监测与诊断</t>
  </si>
  <si>
    <t>建筑提升设备安全状态监测实验</t>
  </si>
  <si>
    <t>有线局域网组实验</t>
  </si>
  <si>
    <t>无线局域网组实验</t>
  </si>
  <si>
    <t>建筑施工工地物联网系统仿真实验</t>
  </si>
  <si>
    <t>振动测定实验</t>
  </si>
  <si>
    <t>转速测试实验</t>
  </si>
  <si>
    <t>16</t>
  </si>
  <si>
    <t>塔式起重机工作机构电液控制实验</t>
  </si>
  <si>
    <t>挖掘机工作机构负载敏感电液控制系统设计及动态特性测试</t>
  </si>
  <si>
    <t>工程机械混合动力驱动实验</t>
  </si>
  <si>
    <t>工程机械基本回路实验</t>
  </si>
  <si>
    <t>固定拓展性实验</t>
  </si>
  <si>
    <t>/</t>
  </si>
  <si>
    <t>参观演示实验室</t>
  </si>
  <si>
    <t>利用气垫导轨验证动量守恒定律</t>
  </si>
  <si>
    <t>物体转动惯量测量方法的研究</t>
  </si>
  <si>
    <t>杨氏模量测量方法的研究</t>
  </si>
  <si>
    <t>单自由度自由振动实验</t>
  </si>
  <si>
    <t>单自由度强迫振动实验</t>
  </si>
  <si>
    <t>冲击实验</t>
  </si>
  <si>
    <t>压杆稳定临界力测定实验</t>
  </si>
  <si>
    <t>工程桁架结构内测定实验</t>
  </si>
  <si>
    <t>偏心受拉实验</t>
  </si>
  <si>
    <t>材料的横向变形系数测定实验</t>
  </si>
  <si>
    <t>平面光弹性实验</t>
  </si>
  <si>
    <t>机械原理认知实验</t>
  </si>
  <si>
    <t>演示</t>
  </si>
  <si>
    <t>机器人创新与实验</t>
  </si>
  <si>
    <t>机械零件认知实验</t>
  </si>
  <si>
    <t>滚动轴承受力分析</t>
  </si>
  <si>
    <t>机械运动和动力学分析</t>
  </si>
  <si>
    <t>转子测量分析</t>
  </si>
  <si>
    <t>典型零件失效分析</t>
  </si>
  <si>
    <t>螺栓组应力分析</t>
  </si>
  <si>
    <t>弹簧特性测试</t>
  </si>
  <si>
    <t>轴的疲劳应力分析</t>
  </si>
  <si>
    <t>液体动压滑动轴承分析</t>
  </si>
  <si>
    <t>百分表拆装</t>
  </si>
  <si>
    <t>齿轮范成原理</t>
  </si>
  <si>
    <t>机械零、部件的破坏与失效认知实验</t>
  </si>
  <si>
    <t>慧鱼创意组合模型</t>
  </si>
  <si>
    <t>垂直度、端面圆跳动度检测</t>
  </si>
  <si>
    <t>物体表面轮廓与粗糙度的测量与认知</t>
  </si>
  <si>
    <t>齿圈跳动检测</t>
  </si>
  <si>
    <t>顺序控制回路设计及实验</t>
  </si>
  <si>
    <t>方向控制回路设计及实验</t>
  </si>
  <si>
    <t>保压卸荷回路设计及实验</t>
  </si>
  <si>
    <r>
      <t xml:space="preserve"> </t>
    </r>
    <r>
      <rPr>
        <sz val="8"/>
        <rFont val="宋体"/>
        <family val="0"/>
      </rPr>
      <t>电液比例控制回路设计及实验</t>
    </r>
  </si>
  <si>
    <t>正弦振动系统幅频特性曲线测试实验</t>
  </si>
  <si>
    <t>随机振动系统频响曲线测试实验</t>
  </si>
  <si>
    <r>
      <t>PLC</t>
    </r>
    <r>
      <rPr>
        <sz val="8"/>
        <rFont val="宋体"/>
        <family val="0"/>
      </rPr>
      <t>控制三相异步电动机正反转实验</t>
    </r>
  </si>
  <si>
    <r>
      <t>PLC</t>
    </r>
    <r>
      <rPr>
        <sz val="8"/>
        <rFont val="宋体"/>
        <family val="0"/>
      </rPr>
      <t>控制三相异步电动机变频调速实验</t>
    </r>
  </si>
  <si>
    <r>
      <t>PC</t>
    </r>
    <r>
      <rPr>
        <sz val="8"/>
        <rFont val="宋体"/>
        <family val="0"/>
      </rPr>
      <t>与</t>
    </r>
    <r>
      <rPr>
        <sz val="8"/>
        <rFont val="Times New Roman"/>
        <family val="1"/>
      </rPr>
      <t>PLC</t>
    </r>
    <r>
      <rPr>
        <sz val="8"/>
        <rFont val="宋体"/>
        <family val="0"/>
      </rPr>
      <t>串行通信程序设计与调试实验</t>
    </r>
  </si>
  <si>
    <r>
      <t>PC</t>
    </r>
    <r>
      <rPr>
        <sz val="8"/>
        <rFont val="宋体"/>
        <family val="0"/>
      </rPr>
      <t>和</t>
    </r>
    <r>
      <rPr>
        <sz val="8"/>
        <rFont val="Times New Roman"/>
        <family val="1"/>
      </rPr>
      <t>PLC</t>
    </r>
    <r>
      <rPr>
        <sz val="8"/>
        <rFont val="宋体"/>
        <family val="0"/>
      </rPr>
      <t>两级控制程序设计与调试实验</t>
    </r>
  </si>
  <si>
    <t>步进电动机两轴联动控制实验</t>
  </si>
  <si>
    <r>
      <rPr>
        <sz val="8"/>
        <rFont val="宋体"/>
        <family val="0"/>
      </rPr>
      <t>机电一体化控制技术实践（</t>
    </r>
    <r>
      <rPr>
        <sz val="8"/>
        <rFont val="Times New Roman"/>
        <family val="1"/>
      </rPr>
      <t>PLC</t>
    </r>
    <r>
      <rPr>
        <sz val="8"/>
        <rFont val="宋体"/>
        <family val="0"/>
      </rPr>
      <t>行车机械手单元控制技术）</t>
    </r>
  </si>
  <si>
    <r>
      <rPr>
        <sz val="8"/>
        <rFont val="宋体"/>
        <family val="0"/>
      </rPr>
      <t>机电一体化控制技术实践（</t>
    </r>
    <r>
      <rPr>
        <sz val="8"/>
        <rFont val="Times New Roman"/>
        <family val="1"/>
      </rPr>
      <t>PLC</t>
    </r>
    <r>
      <rPr>
        <sz val="8"/>
        <rFont val="宋体"/>
        <family val="0"/>
      </rPr>
      <t>分拣输送单元控制技术）</t>
    </r>
  </si>
  <si>
    <t>机电一体化技术在建筑机械中的应用（板材安装机器人室内机械手）</t>
  </si>
  <si>
    <t>机电一体化技术在建筑机械中的应用（智能铺地砖机）</t>
  </si>
  <si>
    <t>机电一体化技术在建筑机械中的应用（智能墙面抹灰机）</t>
  </si>
  <si>
    <t>机电一体化技术在建筑机械中的应用（建筑喷涂机器人）</t>
  </si>
  <si>
    <r>
      <rPr>
        <sz val="8"/>
        <rFont val="宋体"/>
        <family val="0"/>
      </rPr>
      <t>基于</t>
    </r>
    <r>
      <rPr>
        <sz val="8"/>
        <rFont val="Times New Roman"/>
        <family val="1"/>
      </rPr>
      <t>Matlab</t>
    </r>
    <r>
      <rPr>
        <sz val="8"/>
        <rFont val="宋体"/>
        <family val="0"/>
      </rPr>
      <t>的典型环节极其阶跃响应</t>
    </r>
  </si>
  <si>
    <r>
      <rPr>
        <sz val="8"/>
        <rFont val="宋体"/>
        <family val="0"/>
      </rPr>
      <t>基于</t>
    </r>
    <r>
      <rPr>
        <sz val="8"/>
        <rFont val="Times New Roman"/>
        <family val="1"/>
      </rPr>
      <t>Simulink</t>
    </r>
    <r>
      <rPr>
        <sz val="8"/>
        <rFont val="宋体"/>
        <family val="0"/>
      </rPr>
      <t>的控制系统稳态误差分析</t>
    </r>
  </si>
  <si>
    <r>
      <rPr>
        <sz val="8"/>
        <rFont val="宋体"/>
        <family val="0"/>
      </rPr>
      <t>基于</t>
    </r>
    <r>
      <rPr>
        <sz val="8"/>
        <rFont val="Times New Roman"/>
        <family val="1"/>
      </rPr>
      <t>Matlab</t>
    </r>
    <r>
      <rPr>
        <sz val="8"/>
        <rFont val="宋体"/>
        <family val="0"/>
      </rPr>
      <t>的控制系统跟轨迹及其性能分析</t>
    </r>
  </si>
  <si>
    <r>
      <rPr>
        <sz val="8"/>
        <rFont val="宋体"/>
        <family val="0"/>
      </rPr>
      <t>基于</t>
    </r>
    <r>
      <rPr>
        <sz val="8"/>
        <rFont val="Times New Roman"/>
        <family val="1"/>
      </rPr>
      <t>Matlab</t>
    </r>
    <r>
      <rPr>
        <sz val="8"/>
        <rFont val="宋体"/>
        <family val="0"/>
      </rPr>
      <t>的控制系统动态品质分析及校正装置设计</t>
    </r>
  </si>
  <si>
    <r>
      <rPr>
        <sz val="8"/>
        <rFont val="宋体"/>
        <family val="0"/>
      </rPr>
      <t>直线一级倒立摆的</t>
    </r>
    <r>
      <rPr>
        <sz val="8"/>
        <rFont val="Times New Roman"/>
        <family val="1"/>
      </rPr>
      <t>PID</t>
    </r>
    <r>
      <rPr>
        <sz val="8"/>
        <rFont val="宋体"/>
        <family val="0"/>
      </rPr>
      <t>控制</t>
    </r>
  </si>
  <si>
    <t>霍尔传感器、光电传感器测速</t>
  </si>
  <si>
    <r>
      <t xml:space="preserve"> </t>
    </r>
    <r>
      <rPr>
        <sz val="8"/>
        <rFont val="宋体"/>
        <family val="0"/>
      </rPr>
      <t>调制与解调、频分复用</t>
    </r>
  </si>
  <si>
    <r>
      <rPr>
        <sz val="8"/>
        <rFont val="宋体"/>
        <family val="0"/>
      </rPr>
      <t>基于</t>
    </r>
    <r>
      <rPr>
        <sz val="8"/>
        <rFont val="Times New Roman"/>
        <family val="1"/>
      </rPr>
      <t>Labview</t>
    </r>
    <r>
      <rPr>
        <sz val="8"/>
        <rFont val="宋体"/>
        <family val="0"/>
      </rPr>
      <t>电机转速测量</t>
    </r>
  </si>
  <si>
    <t>流量阀性能测试实验</t>
  </si>
  <si>
    <t>恒压系统特性实验</t>
  </si>
  <si>
    <t>负荷传感系统的特性实验</t>
  </si>
  <si>
    <t>保流量充足多执行元件复合动作控制实验</t>
  </si>
  <si>
    <t>负载敏感压力限制实验</t>
  </si>
  <si>
    <t>塔机变频调速实验</t>
  </si>
  <si>
    <t>学生自拟拓展性实验</t>
  </si>
  <si>
    <r>
      <rPr>
        <b/>
        <sz val="16"/>
        <rFont val="仿宋"/>
        <family val="3"/>
      </rPr>
      <t>附表</t>
    </r>
    <r>
      <rPr>
        <b/>
        <sz val="16"/>
        <rFont val="Times New Roman"/>
        <family val="1"/>
      </rPr>
      <t>6</t>
    </r>
    <r>
      <rPr>
        <b/>
        <sz val="16"/>
        <rFont val="仿宋"/>
        <family val="3"/>
      </rPr>
      <t>：指导性教学进程安排</t>
    </r>
  </si>
  <si>
    <t>课程
编码</t>
  </si>
  <si>
    <t>课程名称</t>
  </si>
  <si>
    <t>学时</t>
  </si>
  <si>
    <t>课程性质</t>
  </si>
  <si>
    <t>备注</t>
  </si>
  <si>
    <t>第一学期</t>
  </si>
  <si>
    <t>第二学期</t>
  </si>
  <si>
    <t>考试</t>
  </si>
  <si>
    <r>
      <rPr>
        <sz val="8"/>
        <rFont val="宋体"/>
        <family val="0"/>
      </rPr>
      <t>形势与政策</t>
    </r>
    <r>
      <rPr>
        <sz val="8"/>
        <rFont val="Times New Roman"/>
        <family val="1"/>
      </rPr>
      <t>1</t>
    </r>
  </si>
  <si>
    <t>考查</t>
  </si>
  <si>
    <r>
      <rPr>
        <sz val="8"/>
        <rFont val="宋体"/>
        <family val="0"/>
      </rPr>
      <t>大学英语</t>
    </r>
    <r>
      <rPr>
        <sz val="8"/>
        <rFont val="Times New Roman"/>
        <family val="1"/>
      </rPr>
      <t>2</t>
    </r>
  </si>
  <si>
    <t>A1</t>
  </si>
  <si>
    <t>考试</t>
  </si>
  <si>
    <r>
      <rPr>
        <sz val="8"/>
        <rFont val="宋体"/>
        <family val="0"/>
      </rPr>
      <t>大学英语</t>
    </r>
    <r>
      <rPr>
        <sz val="8"/>
        <rFont val="Times New Roman"/>
        <family val="1"/>
      </rPr>
      <t>1</t>
    </r>
  </si>
  <si>
    <r>
      <rPr>
        <sz val="8"/>
        <rFont val="宋体"/>
        <family val="0"/>
      </rPr>
      <t>大学体育</t>
    </r>
    <r>
      <rPr>
        <sz val="8"/>
        <rFont val="Times New Roman"/>
        <family val="1"/>
      </rPr>
      <t>1</t>
    </r>
  </si>
  <si>
    <t>2K</t>
  </si>
  <si>
    <t>E1</t>
  </si>
  <si>
    <t>第三学期</t>
  </si>
  <si>
    <t>第四学期</t>
  </si>
  <si>
    <r>
      <rPr>
        <sz val="8"/>
        <rFont val="宋体"/>
        <family val="0"/>
      </rPr>
      <t>大学英语</t>
    </r>
    <r>
      <rPr>
        <sz val="8"/>
        <rFont val="Times New Roman"/>
        <family val="1"/>
      </rPr>
      <t>3/</t>
    </r>
    <r>
      <rPr>
        <sz val="8"/>
        <rFont val="宋体"/>
        <family val="0"/>
      </rPr>
      <t>大学英语拓展课</t>
    </r>
    <r>
      <rPr>
        <sz val="8"/>
        <rFont val="Times New Roman"/>
        <family val="1"/>
      </rPr>
      <t>1</t>
    </r>
  </si>
  <si>
    <r>
      <rPr>
        <sz val="8"/>
        <rFont val="宋体"/>
        <family val="0"/>
      </rPr>
      <t>大学英语</t>
    </r>
    <r>
      <rPr>
        <sz val="8"/>
        <rFont val="Times New Roman"/>
        <family val="1"/>
      </rPr>
      <t>4/</t>
    </r>
    <r>
      <rPr>
        <sz val="8"/>
        <rFont val="宋体"/>
        <family val="0"/>
      </rPr>
      <t>大学英语拓展课</t>
    </r>
    <r>
      <rPr>
        <sz val="8"/>
        <rFont val="Times New Roman"/>
        <family val="1"/>
      </rPr>
      <t>2</t>
    </r>
  </si>
  <si>
    <r>
      <rPr>
        <sz val="8"/>
        <rFont val="宋体"/>
        <family val="0"/>
      </rPr>
      <t>形势与政策</t>
    </r>
    <r>
      <rPr>
        <sz val="8"/>
        <rFont val="Times New Roman"/>
        <family val="1"/>
      </rPr>
      <t>2</t>
    </r>
  </si>
  <si>
    <r>
      <rPr>
        <sz val="8"/>
        <rFont val="宋体"/>
        <family val="0"/>
      </rPr>
      <t>大学体育</t>
    </r>
    <r>
      <rPr>
        <sz val="8"/>
        <rFont val="Times New Roman"/>
        <family val="1"/>
      </rPr>
      <t>4</t>
    </r>
  </si>
  <si>
    <t>考试</t>
  </si>
  <si>
    <r>
      <rPr>
        <sz val="8"/>
        <rFont val="宋体"/>
        <family val="0"/>
      </rPr>
      <t>大学体育</t>
    </r>
    <r>
      <rPr>
        <sz val="8"/>
        <rFont val="Times New Roman"/>
        <family val="1"/>
      </rPr>
      <t>3</t>
    </r>
  </si>
  <si>
    <t>B1</t>
  </si>
  <si>
    <t>考试</t>
  </si>
  <si>
    <t>A1</t>
  </si>
  <si>
    <t>E1</t>
  </si>
  <si>
    <t>B2</t>
  </si>
  <si>
    <t>第五学期</t>
  </si>
  <si>
    <t>第六学期</t>
  </si>
  <si>
    <r>
      <rPr>
        <sz val="8"/>
        <rFont val="宋体"/>
        <family val="0"/>
      </rPr>
      <t>形势与政策</t>
    </r>
    <r>
      <rPr>
        <sz val="8"/>
        <rFont val="Times New Roman"/>
        <family val="1"/>
      </rPr>
      <t>4</t>
    </r>
  </si>
  <si>
    <t>机械工程控制基础</t>
  </si>
  <si>
    <t>液压与气压传动</t>
  </si>
  <si>
    <t>机械制造技术基础</t>
  </si>
  <si>
    <t>微机原理与嵌入式系统</t>
  </si>
  <si>
    <t>C1</t>
  </si>
  <si>
    <r>
      <rPr>
        <sz val="8"/>
        <rFont val="宋体"/>
        <family val="0"/>
      </rPr>
      <t>电气控制与</t>
    </r>
    <r>
      <rPr>
        <sz val="8"/>
        <rFont val="Times New Roman"/>
        <family val="1"/>
      </rPr>
      <t>PLC</t>
    </r>
    <r>
      <rPr>
        <sz val="8"/>
        <rFont val="宋体"/>
        <family val="0"/>
      </rPr>
      <t>应用技术</t>
    </r>
  </si>
  <si>
    <t>互换性与技术测量</t>
  </si>
  <si>
    <t>工程机械电液基础</t>
  </si>
  <si>
    <t>电液控制技术</t>
  </si>
  <si>
    <t>C2</t>
  </si>
  <si>
    <t>现场总线与工业优化控制</t>
  </si>
  <si>
    <t>D2</t>
  </si>
  <si>
    <t>机械基础综合课程设计</t>
  </si>
  <si>
    <t>A2</t>
  </si>
  <si>
    <t>液压伺服系统分析及故障诊断</t>
  </si>
  <si>
    <t>第6+学期 夏季短学期</t>
  </si>
  <si>
    <t>第七学期</t>
  </si>
  <si>
    <t>第八学期</t>
  </si>
  <si>
    <t>毕业实习</t>
  </si>
  <si>
    <t>毕业设计（论文）</t>
  </si>
  <si>
    <t>生产实习</t>
  </si>
  <si>
    <t>毛泽东思想和中国特色社会主义理论体系概论</t>
  </si>
  <si>
    <t>B1</t>
  </si>
  <si>
    <t>直流稳压电源</t>
  </si>
  <si>
    <t>低频单级电压放大器</t>
  </si>
  <si>
    <t>基本逻辑门实验</t>
  </si>
  <si>
    <t>三态门实验</t>
  </si>
  <si>
    <t>555定时器</t>
  </si>
  <si>
    <t>触发器计数器译码显示电路</t>
  </si>
  <si>
    <t>数值计算</t>
  </si>
  <si>
    <t>符号计算</t>
  </si>
  <si>
    <t>实验数据处理</t>
  </si>
  <si>
    <t>多控制可拆装模块化串联机器人多控制实验</t>
  </si>
  <si>
    <t>机器人视觉系统综合实验</t>
  </si>
  <si>
    <t>综合</t>
  </si>
  <si>
    <t>验证</t>
  </si>
  <si>
    <t>工程机械常用传感器结构认知及基本性能了解</t>
  </si>
  <si>
    <t>流量不充足多执行元件复合动作控制实验</t>
  </si>
  <si>
    <r>
      <rPr>
        <b/>
        <sz val="8"/>
        <rFont val="宋体"/>
        <family val="0"/>
      </rPr>
      <t>备注：</t>
    </r>
    <r>
      <rPr>
        <sz val="8"/>
        <rFont val="宋体"/>
        <family val="0"/>
      </rPr>
      <t>①实验类型分为验证、设计、综合。② 开出要求分为必做、必选、选做。
      ③各学期学时分配：2+表示第2学期设置的夏季短学期“2+X”周；
                        4+表示第4学期设置的夏季短学期“2+X”周；
                        6+表示第6学期设置的夏季短学期“2+X”周。</t>
    </r>
  </si>
  <si>
    <t>1.0</t>
  </si>
  <si>
    <t>B2</t>
  </si>
  <si>
    <t>2K</t>
  </si>
  <si>
    <t>C2</t>
  </si>
  <si>
    <t>B2</t>
  </si>
  <si>
    <t>A2</t>
  </si>
  <si>
    <t>机械制图Ⅰ</t>
  </si>
  <si>
    <t>概率论与数理统计</t>
  </si>
  <si>
    <t>线性代数</t>
  </si>
  <si>
    <t>工程制图基础</t>
  </si>
  <si>
    <t>机械测绘</t>
  </si>
  <si>
    <t>计算机程序设计基础（C）</t>
  </si>
  <si>
    <r>
      <rPr>
        <sz val="9"/>
        <rFont val="宋体"/>
        <family val="0"/>
      </rPr>
      <t>中国近现代史纲要</t>
    </r>
  </si>
  <si>
    <r>
      <rPr>
        <sz val="9"/>
        <rFont val="宋体"/>
        <family val="0"/>
      </rPr>
      <t>毛泽东思想和中国特色社会主义理论体系概论</t>
    </r>
  </si>
  <si>
    <r>
      <rPr>
        <sz val="9"/>
        <rFont val="宋体"/>
        <family val="0"/>
      </rPr>
      <t>马克思主义基本原理</t>
    </r>
  </si>
  <si>
    <r>
      <rPr>
        <sz val="9"/>
        <rFont val="宋体"/>
        <family val="0"/>
      </rPr>
      <t>思想道德修养与法律基础</t>
    </r>
  </si>
  <si>
    <r>
      <rPr>
        <sz val="9"/>
        <rFont val="宋体"/>
        <family val="0"/>
      </rPr>
      <t>形势与政策</t>
    </r>
    <r>
      <rPr>
        <sz val="9"/>
        <rFont val="Times New Roman"/>
        <family val="1"/>
      </rPr>
      <t>1</t>
    </r>
  </si>
  <si>
    <r>
      <rPr>
        <sz val="9"/>
        <rFont val="宋体"/>
        <family val="0"/>
      </rPr>
      <t>形势与政策</t>
    </r>
    <r>
      <rPr>
        <sz val="9"/>
        <rFont val="Times New Roman"/>
        <family val="1"/>
      </rPr>
      <t>2</t>
    </r>
  </si>
  <si>
    <r>
      <rPr>
        <sz val="9"/>
        <rFont val="宋体"/>
        <family val="0"/>
      </rPr>
      <t>形势与政策</t>
    </r>
    <r>
      <rPr>
        <sz val="9"/>
        <rFont val="Times New Roman"/>
        <family val="1"/>
      </rPr>
      <t>3</t>
    </r>
  </si>
  <si>
    <r>
      <rPr>
        <sz val="9"/>
        <rFont val="宋体"/>
        <family val="0"/>
      </rPr>
      <t>形势与政策</t>
    </r>
    <r>
      <rPr>
        <sz val="9"/>
        <rFont val="Times New Roman"/>
        <family val="1"/>
      </rPr>
      <t>4</t>
    </r>
  </si>
  <si>
    <r>
      <rPr>
        <sz val="9"/>
        <rFont val="宋体"/>
        <family val="0"/>
      </rPr>
      <t>大学英语</t>
    </r>
    <r>
      <rPr>
        <sz val="9"/>
        <rFont val="Times New Roman"/>
        <family val="1"/>
      </rPr>
      <t>1</t>
    </r>
  </si>
  <si>
    <r>
      <rPr>
        <sz val="9"/>
        <rFont val="宋体"/>
        <family val="0"/>
      </rPr>
      <t>大学英语</t>
    </r>
    <r>
      <rPr>
        <sz val="9"/>
        <rFont val="Times New Roman"/>
        <family val="1"/>
      </rPr>
      <t>2</t>
    </r>
  </si>
  <si>
    <r>
      <t>大学英语</t>
    </r>
    <r>
      <rPr>
        <sz val="8"/>
        <rFont val="Times New Roman"/>
        <family val="1"/>
      </rPr>
      <t>3/</t>
    </r>
    <r>
      <rPr>
        <sz val="8"/>
        <rFont val="宋体"/>
        <family val="0"/>
      </rPr>
      <t>大学英语拓展课</t>
    </r>
    <r>
      <rPr>
        <sz val="8"/>
        <rFont val="Times New Roman"/>
        <family val="1"/>
      </rPr>
      <t>1</t>
    </r>
  </si>
  <si>
    <r>
      <t>大学英语</t>
    </r>
    <r>
      <rPr>
        <sz val="8"/>
        <rFont val="Times New Roman"/>
        <family val="1"/>
      </rPr>
      <t>4/</t>
    </r>
    <r>
      <rPr>
        <sz val="8"/>
        <rFont val="宋体"/>
        <family val="0"/>
      </rPr>
      <t>大学英语拓展课</t>
    </r>
    <r>
      <rPr>
        <sz val="8"/>
        <rFont val="Times New Roman"/>
        <family val="1"/>
      </rPr>
      <t>2</t>
    </r>
  </si>
  <si>
    <r>
      <rPr>
        <sz val="9"/>
        <rFont val="宋体"/>
        <family val="0"/>
      </rPr>
      <t>大学体育</t>
    </r>
    <r>
      <rPr>
        <sz val="9"/>
        <rFont val="Times New Roman"/>
        <family val="1"/>
      </rPr>
      <t>1</t>
    </r>
  </si>
  <si>
    <r>
      <rPr>
        <sz val="9"/>
        <rFont val="宋体"/>
        <family val="0"/>
      </rPr>
      <t>大学体育</t>
    </r>
    <r>
      <rPr>
        <sz val="9"/>
        <rFont val="Times New Roman"/>
        <family val="1"/>
      </rPr>
      <t>2</t>
    </r>
  </si>
  <si>
    <r>
      <rPr>
        <sz val="9"/>
        <rFont val="宋体"/>
        <family val="0"/>
      </rPr>
      <t>大学体育</t>
    </r>
    <r>
      <rPr>
        <sz val="9"/>
        <rFont val="Times New Roman"/>
        <family val="1"/>
      </rPr>
      <t>3</t>
    </r>
  </si>
  <si>
    <r>
      <rPr>
        <sz val="9"/>
        <rFont val="宋体"/>
        <family val="0"/>
      </rPr>
      <t>大学体育</t>
    </r>
    <r>
      <rPr>
        <sz val="9"/>
        <rFont val="Times New Roman"/>
        <family val="1"/>
      </rPr>
      <t>4</t>
    </r>
  </si>
  <si>
    <r>
      <rPr>
        <sz val="8"/>
        <rFont val="宋体"/>
        <family val="0"/>
      </rPr>
      <t>机械工程控制基础</t>
    </r>
  </si>
  <si>
    <r>
      <rPr>
        <sz val="8"/>
        <rFont val="宋体"/>
        <family val="0"/>
      </rPr>
      <t>液压与气压传动</t>
    </r>
  </si>
  <si>
    <r>
      <rPr>
        <sz val="8"/>
        <rFont val="宋体"/>
        <family val="0"/>
      </rPr>
      <t>互换性与技术测量</t>
    </r>
  </si>
  <si>
    <r>
      <rPr>
        <sz val="8"/>
        <rFont val="宋体"/>
        <family val="0"/>
      </rPr>
      <t>机械制造技术基础</t>
    </r>
  </si>
  <si>
    <r>
      <rPr>
        <sz val="8"/>
        <rFont val="宋体"/>
        <family val="0"/>
      </rPr>
      <t>创新创业基础</t>
    </r>
  </si>
  <si>
    <r>
      <rPr>
        <sz val="8"/>
        <rFont val="宋体"/>
        <family val="0"/>
      </rPr>
      <t>微机原理与嵌入式系统</t>
    </r>
  </si>
  <si>
    <r>
      <rPr>
        <sz val="9"/>
        <rFont val="宋体"/>
        <family val="0"/>
      </rPr>
      <t>小</t>
    </r>
    <r>
      <rPr>
        <sz val="9"/>
        <rFont val="Times New Roman"/>
        <family val="1"/>
      </rPr>
      <t xml:space="preserve">     </t>
    </r>
    <r>
      <rPr>
        <sz val="9"/>
        <rFont val="宋体"/>
        <family val="0"/>
      </rPr>
      <t>计</t>
    </r>
  </si>
  <si>
    <r>
      <rPr>
        <sz val="9"/>
        <rFont val="宋体"/>
        <family val="0"/>
      </rPr>
      <t>小</t>
    </r>
    <r>
      <rPr>
        <sz val="9"/>
        <rFont val="Times New Roman"/>
        <family val="1"/>
      </rPr>
      <t xml:space="preserve">    </t>
    </r>
    <r>
      <rPr>
        <sz val="9"/>
        <rFont val="宋体"/>
        <family val="0"/>
      </rPr>
      <t>计</t>
    </r>
  </si>
  <si>
    <t>现场总线与工业优化控制</t>
  </si>
  <si>
    <r>
      <rPr>
        <sz val="9"/>
        <rFont val="宋体"/>
        <family val="0"/>
      </rPr>
      <t>小</t>
    </r>
    <r>
      <rPr>
        <sz val="9"/>
        <rFont val="Times New Roman"/>
        <family val="1"/>
      </rPr>
      <t xml:space="preserve">    </t>
    </r>
    <r>
      <rPr>
        <sz val="9"/>
        <rFont val="宋体"/>
        <family val="0"/>
      </rPr>
      <t>计</t>
    </r>
  </si>
  <si>
    <r>
      <rPr>
        <sz val="9"/>
        <rFont val="宋体"/>
        <family val="0"/>
      </rPr>
      <t>小</t>
    </r>
    <r>
      <rPr>
        <sz val="9"/>
        <rFont val="Times New Roman"/>
        <family val="1"/>
      </rPr>
      <t xml:space="preserve">    </t>
    </r>
    <r>
      <rPr>
        <sz val="9"/>
        <rFont val="宋体"/>
        <family val="0"/>
      </rPr>
      <t>计</t>
    </r>
  </si>
  <si>
    <r>
      <rPr>
        <sz val="9"/>
        <rFont val="宋体"/>
        <family val="0"/>
      </rPr>
      <t>小</t>
    </r>
    <r>
      <rPr>
        <sz val="9"/>
        <rFont val="Times New Roman"/>
        <family val="1"/>
      </rPr>
      <t xml:space="preserve">     </t>
    </r>
    <r>
      <rPr>
        <sz val="9"/>
        <rFont val="宋体"/>
        <family val="0"/>
      </rPr>
      <t>计</t>
    </r>
  </si>
  <si>
    <t>5K</t>
  </si>
  <si>
    <t>军事技能</t>
  </si>
  <si>
    <t>军事理论</t>
  </si>
  <si>
    <r>
      <rPr>
        <sz val="8"/>
        <rFont val="宋体"/>
        <family val="0"/>
      </rPr>
      <t>机械工程导论</t>
    </r>
  </si>
  <si>
    <r>
      <rPr>
        <sz val="8"/>
        <rFont val="宋体"/>
        <family val="0"/>
      </rPr>
      <t>思想道德修养与法律基础</t>
    </r>
  </si>
  <si>
    <r>
      <rPr>
        <sz val="8"/>
        <rFont val="宋体"/>
        <family val="0"/>
      </rPr>
      <t>工程制图基础</t>
    </r>
  </si>
  <si>
    <r>
      <rPr>
        <sz val="8"/>
        <rFont val="宋体"/>
        <family val="0"/>
      </rPr>
      <t>机械制图Ⅰ</t>
    </r>
  </si>
  <si>
    <r>
      <rPr>
        <sz val="8"/>
        <rFont val="宋体"/>
        <family val="0"/>
      </rPr>
      <t>大学物理实验</t>
    </r>
  </si>
  <si>
    <r>
      <rPr>
        <sz val="8"/>
        <rFont val="宋体"/>
        <family val="0"/>
      </rPr>
      <t>中国近现代史纲要</t>
    </r>
  </si>
  <si>
    <r>
      <rPr>
        <sz val="8"/>
        <rFont val="宋体"/>
        <family val="0"/>
      </rPr>
      <t>大学体育</t>
    </r>
    <r>
      <rPr>
        <sz val="8"/>
        <rFont val="Times New Roman"/>
        <family val="1"/>
      </rPr>
      <t>2</t>
    </r>
  </si>
  <si>
    <r>
      <rPr>
        <sz val="8"/>
        <rFont val="宋体"/>
        <family val="0"/>
      </rPr>
      <t>机械测绘</t>
    </r>
  </si>
  <si>
    <r>
      <rPr>
        <sz val="8"/>
        <rFont val="宋体"/>
        <family val="0"/>
      </rPr>
      <t>计算机程序设计基础（</t>
    </r>
    <r>
      <rPr>
        <sz val="8"/>
        <rFont val="Times New Roman"/>
        <family val="1"/>
      </rPr>
      <t>C</t>
    </r>
    <r>
      <rPr>
        <sz val="8"/>
        <rFont val="宋体"/>
        <family val="0"/>
      </rPr>
      <t>）</t>
    </r>
  </si>
  <si>
    <r>
      <rPr>
        <sz val="8"/>
        <rFont val="宋体"/>
        <family val="0"/>
      </rPr>
      <t>考查</t>
    </r>
  </si>
  <si>
    <t>A1</t>
  </si>
  <si>
    <r>
      <rPr>
        <sz val="8"/>
        <rFont val="宋体"/>
        <family val="0"/>
      </rPr>
      <t>考试</t>
    </r>
  </si>
  <si>
    <t>考试</t>
  </si>
  <si>
    <r>
      <rPr>
        <sz val="8"/>
        <rFont val="宋体"/>
        <family val="0"/>
      </rPr>
      <t>金工实习</t>
    </r>
  </si>
  <si>
    <t>电工技术</t>
  </si>
  <si>
    <t>机械设计基础Ⅰ</t>
  </si>
  <si>
    <t>工程计算方法</t>
  </si>
  <si>
    <t>工程热力学</t>
  </si>
  <si>
    <t>认识实习</t>
  </si>
  <si>
    <t>D2</t>
  </si>
  <si>
    <t>信息检索与利用</t>
  </si>
  <si>
    <t>机电系统仿真技术</t>
  </si>
  <si>
    <t>数控技术</t>
  </si>
  <si>
    <t>Python 程序设计</t>
  </si>
  <si>
    <t>计算机仿真技术</t>
  </si>
  <si>
    <t>机器视觉及其应用</t>
  </si>
  <si>
    <t>16K</t>
  </si>
  <si>
    <t>316+3K</t>
  </si>
  <si>
    <t>材料科学基础</t>
  </si>
  <si>
    <t>电子技术</t>
  </si>
  <si>
    <t>电路与模电数电实验</t>
  </si>
  <si>
    <t>工程经济与项目管理概论</t>
  </si>
  <si>
    <t>形势与政策3</t>
  </si>
  <si>
    <t>复变函数与积分变换</t>
  </si>
  <si>
    <r>
      <rPr>
        <sz val="8"/>
        <rFont val="宋体"/>
        <family val="0"/>
      </rPr>
      <t>马克思主义基本原理</t>
    </r>
  </si>
  <si>
    <r>
      <rPr>
        <sz val="8"/>
        <rFont val="宋体"/>
        <family val="0"/>
      </rPr>
      <t>工程热力学</t>
    </r>
  </si>
  <si>
    <t>计划外实验（拓展性实验）</t>
  </si>
  <si>
    <r>
      <rPr>
        <sz val="8"/>
        <rFont val="宋体"/>
        <family val="0"/>
      </rPr>
      <t>第</t>
    </r>
    <r>
      <rPr>
        <sz val="8"/>
        <rFont val="Times New Roman"/>
        <family val="1"/>
      </rPr>
      <t>2+</t>
    </r>
    <r>
      <rPr>
        <sz val="8"/>
        <rFont val="宋体"/>
        <family val="0"/>
      </rPr>
      <t>学期</t>
    </r>
    <r>
      <rPr>
        <sz val="8"/>
        <rFont val="Times New Roman"/>
        <family val="1"/>
      </rPr>
      <t xml:space="preserve"> </t>
    </r>
    <r>
      <rPr>
        <sz val="8"/>
        <rFont val="宋体"/>
        <family val="0"/>
      </rPr>
      <t>夏季短学期</t>
    </r>
  </si>
  <si>
    <r>
      <rPr>
        <sz val="8"/>
        <rFont val="宋体"/>
        <family val="0"/>
      </rPr>
      <t>第</t>
    </r>
    <r>
      <rPr>
        <sz val="8"/>
        <rFont val="Times New Roman"/>
        <family val="1"/>
      </rPr>
      <t>4+</t>
    </r>
    <r>
      <rPr>
        <sz val="8"/>
        <rFont val="宋体"/>
        <family val="0"/>
      </rPr>
      <t>学期</t>
    </r>
    <r>
      <rPr>
        <sz val="8"/>
        <rFont val="Times New Roman"/>
        <family val="1"/>
      </rPr>
      <t xml:space="preserve"> </t>
    </r>
    <r>
      <rPr>
        <sz val="8"/>
        <rFont val="宋体"/>
        <family val="0"/>
      </rPr>
      <t>夏季短学期</t>
    </r>
  </si>
  <si>
    <t>复变函数与积分变换</t>
  </si>
  <si>
    <t>机械系统动力学</t>
  </si>
  <si>
    <t>工业机器人技术基础</t>
  </si>
  <si>
    <t>机械基础综合课程设计</t>
  </si>
  <si>
    <t>2K</t>
  </si>
  <si>
    <t>2K</t>
  </si>
  <si>
    <t>认识实习</t>
  </si>
  <si>
    <t>224+2K</t>
  </si>
  <si>
    <t>A1</t>
  </si>
  <si>
    <t>A1</t>
  </si>
  <si>
    <t>6K</t>
  </si>
  <si>
    <t>否</t>
  </si>
  <si>
    <t>注：红色课程为任选选修课程</t>
  </si>
  <si>
    <t>理论力学Ⅱ</t>
  </si>
  <si>
    <t>材料力学Ⅱ</t>
  </si>
  <si>
    <t>360+2K</t>
  </si>
  <si>
    <t>372+5K</t>
  </si>
  <si>
    <t>2.5</t>
  </si>
  <si>
    <t>2K</t>
  </si>
  <si>
    <t>C2</t>
  </si>
  <si>
    <t>物联网技术与应用创新</t>
  </si>
  <si>
    <r>
      <t xml:space="preserve"> </t>
    </r>
    <r>
      <rPr>
        <sz val="8"/>
        <rFont val="宋体"/>
        <family val="0"/>
      </rPr>
      <t>物联网技术与应用创新</t>
    </r>
  </si>
  <si>
    <t>大学化学</t>
  </si>
  <si>
    <t>大学化学</t>
  </si>
  <si>
    <t>工业机器人技术基础</t>
  </si>
  <si>
    <r>
      <t>C1=8.5</t>
    </r>
    <r>
      <rPr>
        <sz val="9"/>
        <rFont val="宋体"/>
        <family val="0"/>
      </rPr>
      <t>学分，</t>
    </r>
    <r>
      <rPr>
        <sz val="9"/>
        <rFont val="Times New Roman"/>
        <family val="1"/>
      </rPr>
      <t>C2</t>
    </r>
    <r>
      <rPr>
        <sz val="9"/>
        <rFont val="宋体"/>
        <family val="0"/>
      </rPr>
      <t>≥</t>
    </r>
    <r>
      <rPr>
        <sz val="9"/>
        <rFont val="Times New Roman"/>
        <family val="1"/>
      </rPr>
      <t>3.0</t>
    </r>
    <r>
      <rPr>
        <sz val="9"/>
        <rFont val="宋体"/>
        <family val="0"/>
      </rPr>
      <t>学分</t>
    </r>
  </si>
  <si>
    <r>
      <t>D1=3.5</t>
    </r>
    <r>
      <rPr>
        <sz val="9"/>
        <rFont val="宋体"/>
        <family val="0"/>
      </rPr>
      <t>学分，</t>
    </r>
    <r>
      <rPr>
        <sz val="9"/>
        <rFont val="Times New Roman"/>
        <family val="1"/>
      </rPr>
      <t>D2</t>
    </r>
    <r>
      <rPr>
        <sz val="9"/>
        <rFont val="宋体"/>
        <family val="0"/>
      </rPr>
      <t>≥</t>
    </r>
    <r>
      <rPr>
        <sz val="9"/>
        <rFont val="Times New Roman"/>
        <family val="1"/>
      </rPr>
      <t>2</t>
    </r>
    <r>
      <rPr>
        <sz val="9"/>
        <rFont val="宋体"/>
        <family val="0"/>
      </rPr>
      <t>学分</t>
    </r>
  </si>
  <si>
    <t>32+6K</t>
  </si>
  <si>
    <t>高等数学Ⅰ-A1</t>
  </si>
  <si>
    <t>高等数学Ⅰ-A2</t>
  </si>
  <si>
    <t>大学物理A1</t>
  </si>
  <si>
    <t>大学物理A2</t>
  </si>
  <si>
    <t>机械工程测试与信号处理技术</t>
  </si>
  <si>
    <t>人工智能基础与应用</t>
  </si>
  <si>
    <t>机械工程测试与信号处理技术</t>
  </si>
  <si>
    <t>绪论课</t>
  </si>
  <si>
    <t>理论</t>
  </si>
  <si>
    <t>必选 ≥1项</t>
  </si>
  <si>
    <t>电子元件的伏安特性研究</t>
  </si>
  <si>
    <t>示波器的调节与电信号的测量</t>
  </si>
  <si>
    <t>必选  ≥1项</t>
  </si>
  <si>
    <t>电阻应变片传感器的桥路性能</t>
  </si>
  <si>
    <r>
      <rPr>
        <sz val="8"/>
        <rFont val="宋体"/>
        <family val="0"/>
      </rPr>
      <t>主要方向为：机电一体化控制、建筑工程机械控制、电液控制、</t>
    </r>
    <r>
      <rPr>
        <sz val="8"/>
        <rFont val="Times New Roman"/>
        <family val="1"/>
      </rPr>
      <t>PLC</t>
    </r>
    <r>
      <rPr>
        <sz val="8"/>
        <rFont val="宋体"/>
        <family val="0"/>
      </rPr>
      <t>控制、信号分析预处理、测量方案设计、单片机程序设计、</t>
    </r>
    <r>
      <rPr>
        <sz val="8"/>
        <rFont val="Times New Roman"/>
        <family val="1"/>
      </rPr>
      <t>Matlab</t>
    </r>
    <r>
      <rPr>
        <sz val="8"/>
        <rFont val="宋体"/>
        <family val="0"/>
      </rPr>
      <t>程序设计、虚拟仪器设计、设备故障检测等。</t>
    </r>
  </si>
  <si>
    <r>
      <rPr>
        <i/>
        <sz val="8"/>
        <color indexed="10"/>
        <rFont val="宋体"/>
        <family val="0"/>
      </rPr>
      <t>机械系统动力学</t>
    </r>
  </si>
  <si>
    <r>
      <rPr>
        <i/>
        <sz val="8"/>
        <color indexed="10"/>
        <rFont val="宋体"/>
        <family val="0"/>
      </rPr>
      <t>传感器原理与应用</t>
    </r>
    <r>
      <rPr>
        <i/>
        <sz val="8"/>
        <color indexed="10"/>
        <rFont val="Times New Roman"/>
        <family val="1"/>
      </rPr>
      <t xml:space="preserve"> </t>
    </r>
  </si>
  <si>
    <r>
      <rPr>
        <b/>
        <sz val="9"/>
        <rFont val="宋体"/>
        <family val="0"/>
      </rPr>
      <t>备注：</t>
    </r>
    <r>
      <rPr>
        <sz val="9"/>
        <rFont val="宋体"/>
        <family val="0"/>
      </rPr>
      <t>课程性质代码：通识核心课程</t>
    </r>
    <r>
      <rPr>
        <sz val="9"/>
        <rFont val="Times New Roman"/>
        <family val="1"/>
      </rPr>
      <t>—A1</t>
    </r>
    <r>
      <rPr>
        <sz val="9"/>
        <rFont val="宋体"/>
        <family val="0"/>
      </rPr>
      <t>（必修）、</t>
    </r>
    <r>
      <rPr>
        <sz val="9"/>
        <rFont val="Times New Roman"/>
        <family val="1"/>
      </rPr>
      <t>A2</t>
    </r>
    <r>
      <rPr>
        <sz val="9"/>
        <rFont val="宋体"/>
        <family val="0"/>
      </rPr>
      <t>（选修）；通识拓展课程</t>
    </r>
    <r>
      <rPr>
        <sz val="9"/>
        <rFont val="Times New Roman"/>
        <family val="1"/>
      </rPr>
      <t>—A3</t>
    </r>
    <r>
      <rPr>
        <sz val="9"/>
        <rFont val="宋体"/>
        <family val="0"/>
      </rPr>
      <t xml:space="preserve">（选修）；
</t>
    </r>
    <r>
      <rPr>
        <sz val="9"/>
        <rFont val="Times New Roman"/>
        <family val="1"/>
      </rPr>
      <t xml:space="preserve">                    </t>
    </r>
    <r>
      <rPr>
        <sz val="9"/>
        <rFont val="宋体"/>
        <family val="0"/>
      </rPr>
      <t>专业基础课程</t>
    </r>
    <r>
      <rPr>
        <sz val="9"/>
        <rFont val="Times New Roman"/>
        <family val="1"/>
      </rPr>
      <t>—B1</t>
    </r>
    <r>
      <rPr>
        <sz val="9"/>
        <rFont val="宋体"/>
        <family val="0"/>
      </rPr>
      <t>（必修）、</t>
    </r>
    <r>
      <rPr>
        <sz val="9"/>
        <rFont val="Times New Roman"/>
        <family val="1"/>
      </rPr>
      <t>B2</t>
    </r>
    <r>
      <rPr>
        <sz val="9"/>
        <rFont val="宋体"/>
        <family val="0"/>
      </rPr>
      <t>（选修）；专业方向课程</t>
    </r>
    <r>
      <rPr>
        <sz val="9"/>
        <rFont val="Times New Roman"/>
        <family val="1"/>
      </rPr>
      <t>—C1</t>
    </r>
    <r>
      <rPr>
        <sz val="9"/>
        <rFont val="宋体"/>
        <family val="0"/>
      </rPr>
      <t>（必修）、</t>
    </r>
    <r>
      <rPr>
        <sz val="9"/>
        <rFont val="Times New Roman"/>
        <family val="1"/>
      </rPr>
      <t>C2</t>
    </r>
    <r>
      <rPr>
        <sz val="9"/>
        <rFont val="宋体"/>
        <family val="0"/>
      </rPr>
      <t xml:space="preserve">（选修）；
</t>
    </r>
    <r>
      <rPr>
        <sz val="9"/>
        <rFont val="Times New Roman"/>
        <family val="1"/>
      </rPr>
      <t xml:space="preserve">                    </t>
    </r>
    <r>
      <rPr>
        <sz val="9"/>
        <rFont val="宋体"/>
        <family val="0"/>
      </rPr>
      <t>创新创业教育及课外素质教育模块</t>
    </r>
    <r>
      <rPr>
        <sz val="9"/>
        <rFont val="Times New Roman"/>
        <family val="1"/>
      </rPr>
      <t>—D1</t>
    </r>
    <r>
      <rPr>
        <sz val="9"/>
        <rFont val="宋体"/>
        <family val="0"/>
      </rPr>
      <t>（必修）、</t>
    </r>
    <r>
      <rPr>
        <sz val="9"/>
        <rFont val="Times New Roman"/>
        <family val="1"/>
      </rPr>
      <t>D2</t>
    </r>
    <r>
      <rPr>
        <sz val="9"/>
        <rFont val="宋体"/>
        <family val="0"/>
      </rPr>
      <t>（选修）、</t>
    </r>
    <r>
      <rPr>
        <sz val="9"/>
        <rFont val="Times New Roman"/>
        <family val="1"/>
      </rPr>
      <t>D3</t>
    </r>
    <r>
      <rPr>
        <sz val="9"/>
        <rFont val="宋体"/>
        <family val="0"/>
      </rPr>
      <t xml:space="preserve">（课外素质教育学分）。
</t>
    </r>
    <r>
      <rPr>
        <sz val="9"/>
        <rFont val="Times New Roman"/>
        <family val="1"/>
      </rPr>
      <t xml:space="preserve">      </t>
    </r>
    <r>
      <rPr>
        <sz val="9"/>
        <rFont val="宋体"/>
        <family val="0"/>
      </rPr>
      <t>各学期学时分配：</t>
    </r>
    <r>
      <rPr>
        <sz val="9"/>
        <rFont val="Times New Roman"/>
        <family val="1"/>
      </rPr>
      <t>2+</t>
    </r>
    <r>
      <rPr>
        <sz val="9"/>
        <rFont val="宋体"/>
        <family val="0"/>
      </rPr>
      <t>表示第</t>
    </r>
    <r>
      <rPr>
        <sz val="9"/>
        <rFont val="Times New Roman"/>
        <family val="1"/>
      </rPr>
      <t>2</t>
    </r>
    <r>
      <rPr>
        <sz val="9"/>
        <rFont val="宋体"/>
        <family val="0"/>
      </rPr>
      <t>学期设置的夏季短学期</t>
    </r>
    <r>
      <rPr>
        <sz val="9"/>
        <rFont val="Times New Roman"/>
        <family val="1"/>
      </rPr>
      <t>“2+X”</t>
    </r>
    <r>
      <rPr>
        <sz val="9"/>
        <rFont val="宋体"/>
        <family val="0"/>
      </rPr>
      <t xml:space="preserve">周；
</t>
    </r>
    <r>
      <rPr>
        <sz val="9"/>
        <rFont val="Times New Roman"/>
        <family val="1"/>
      </rPr>
      <t xml:space="preserve">                      4+</t>
    </r>
    <r>
      <rPr>
        <sz val="9"/>
        <rFont val="宋体"/>
        <family val="0"/>
      </rPr>
      <t>表示第</t>
    </r>
    <r>
      <rPr>
        <sz val="9"/>
        <rFont val="Times New Roman"/>
        <family val="1"/>
      </rPr>
      <t>4</t>
    </r>
    <r>
      <rPr>
        <sz val="9"/>
        <rFont val="宋体"/>
        <family val="0"/>
      </rPr>
      <t>学期设置的夏季短学期</t>
    </r>
    <r>
      <rPr>
        <sz val="9"/>
        <rFont val="Times New Roman"/>
        <family val="1"/>
      </rPr>
      <t>“2+X”</t>
    </r>
    <r>
      <rPr>
        <sz val="9"/>
        <rFont val="宋体"/>
        <family val="0"/>
      </rPr>
      <t xml:space="preserve">周；
</t>
    </r>
    <r>
      <rPr>
        <sz val="9"/>
        <rFont val="Times New Roman"/>
        <family val="1"/>
      </rPr>
      <t xml:space="preserve">                      6+</t>
    </r>
    <r>
      <rPr>
        <sz val="9"/>
        <rFont val="宋体"/>
        <family val="0"/>
      </rPr>
      <t>表示第</t>
    </r>
    <r>
      <rPr>
        <sz val="9"/>
        <rFont val="Times New Roman"/>
        <family val="1"/>
      </rPr>
      <t>6</t>
    </r>
    <r>
      <rPr>
        <sz val="9"/>
        <rFont val="宋体"/>
        <family val="0"/>
      </rPr>
      <t>学期设置的夏季短学期</t>
    </r>
    <r>
      <rPr>
        <sz val="9"/>
        <rFont val="Times New Roman"/>
        <family val="1"/>
      </rPr>
      <t>“2+X”</t>
    </r>
    <r>
      <rPr>
        <sz val="9"/>
        <rFont val="宋体"/>
        <family val="0"/>
      </rPr>
      <t xml:space="preserve">周。
</t>
    </r>
    <r>
      <rPr>
        <sz val="9"/>
        <rFont val="Times New Roman"/>
        <family val="1"/>
      </rPr>
      <t xml:space="preserve">    </t>
    </r>
    <r>
      <rPr>
        <sz val="9"/>
        <rFont val="宋体"/>
        <family val="0"/>
      </rPr>
      <t>选修课程说明：选修课程名称字体为斜体的为专业任选选修课程，其他为专业限选选修课程。</t>
    </r>
  </si>
  <si>
    <r>
      <t>B1=15.0</t>
    </r>
    <r>
      <rPr>
        <sz val="9"/>
        <rFont val="宋体"/>
        <family val="0"/>
      </rPr>
      <t>学分，</t>
    </r>
    <r>
      <rPr>
        <sz val="9"/>
        <rFont val="Times New Roman"/>
        <family val="1"/>
      </rPr>
      <t>B2</t>
    </r>
    <r>
      <rPr>
        <sz val="9"/>
        <rFont val="宋体"/>
        <family val="0"/>
      </rPr>
      <t>≥</t>
    </r>
    <r>
      <rPr>
        <sz val="9"/>
        <rFont val="Times New Roman"/>
        <family val="1"/>
      </rPr>
      <t>14.0</t>
    </r>
    <r>
      <rPr>
        <sz val="9"/>
        <rFont val="宋体"/>
        <family val="0"/>
      </rPr>
      <t>学分</t>
    </r>
  </si>
  <si>
    <r>
      <rPr>
        <i/>
        <sz val="8"/>
        <color indexed="10"/>
        <rFont val="宋体"/>
        <family val="0"/>
      </rPr>
      <t>传感器原理与应用</t>
    </r>
    <r>
      <rPr>
        <i/>
        <sz val="8"/>
        <color indexed="10"/>
        <rFont val="Times New Roman"/>
        <family val="1"/>
      </rPr>
      <t xml:space="preserve"> </t>
    </r>
  </si>
  <si>
    <t>概率论与数理统计A</t>
  </si>
  <si>
    <t>线性代数A</t>
  </si>
  <si>
    <t>机器视觉及其应用</t>
  </si>
  <si>
    <t>机电系统仿真技术</t>
  </si>
  <si>
    <t>高等数学Ⅰ-A1</t>
  </si>
  <si>
    <t>理论力学Ⅱ（机械类）</t>
  </si>
  <si>
    <t>机电设备状态监测与故障诊断</t>
  </si>
  <si>
    <t>材料力学Ⅱ（机械类）</t>
  </si>
  <si>
    <t>4</t>
  </si>
  <si>
    <t>4</t>
  </si>
  <si>
    <r>
      <rPr>
        <sz val="8"/>
        <rFont val="宋体"/>
        <family val="0"/>
      </rPr>
      <t>选做</t>
    </r>
  </si>
  <si>
    <r>
      <rPr>
        <sz val="8"/>
        <rFont val="宋体"/>
        <family val="0"/>
      </rPr>
      <t>必做</t>
    </r>
  </si>
  <si>
    <r>
      <rPr>
        <sz val="8"/>
        <rFont val="宋体"/>
        <family val="0"/>
      </rPr>
      <t>必做</t>
    </r>
  </si>
  <si>
    <r>
      <rPr>
        <sz val="8"/>
        <rFont val="宋体"/>
        <family val="0"/>
      </rPr>
      <t>必做</t>
    </r>
  </si>
  <si>
    <r>
      <rPr>
        <sz val="8"/>
        <rFont val="宋体"/>
        <family val="0"/>
      </rPr>
      <t>选做</t>
    </r>
  </si>
  <si>
    <r>
      <t>RS-232</t>
    </r>
    <r>
      <rPr>
        <sz val="8"/>
        <rFont val="宋体"/>
        <family val="0"/>
      </rPr>
      <t>、</t>
    </r>
    <r>
      <rPr>
        <sz val="8"/>
        <rFont val="Times New Roman"/>
        <family val="1"/>
      </rPr>
      <t>RS-485</t>
    </r>
    <r>
      <rPr>
        <sz val="8"/>
        <rFont val="宋体"/>
        <family val="0"/>
      </rPr>
      <t>总线通信实验</t>
    </r>
  </si>
  <si>
    <r>
      <t>Profibus</t>
    </r>
    <r>
      <rPr>
        <sz val="8"/>
        <rFont val="宋体"/>
        <family val="0"/>
      </rPr>
      <t>总线通信实验</t>
    </r>
  </si>
  <si>
    <r>
      <t>CAN</t>
    </r>
    <r>
      <rPr>
        <sz val="8"/>
        <rFont val="宋体"/>
        <family val="0"/>
      </rPr>
      <t>总线通信实验</t>
    </r>
  </si>
  <si>
    <r>
      <rPr>
        <sz val="8"/>
        <rFont val="宋体"/>
        <family val="0"/>
      </rPr>
      <t>设计</t>
    </r>
    <r>
      <rPr>
        <sz val="8"/>
        <rFont val="Times New Roman"/>
        <family val="1"/>
      </rPr>
      <t>/</t>
    </r>
    <r>
      <rPr>
        <sz val="8"/>
        <rFont val="宋体"/>
        <family val="0"/>
      </rPr>
      <t>综合</t>
    </r>
  </si>
  <si>
    <r>
      <rPr>
        <sz val="8"/>
        <rFont val="宋体"/>
        <family val="0"/>
      </rPr>
      <t>设计</t>
    </r>
    <r>
      <rPr>
        <sz val="8"/>
        <rFont val="Times New Roman"/>
        <family val="1"/>
      </rPr>
      <t>/</t>
    </r>
    <r>
      <rPr>
        <sz val="8"/>
        <rFont val="宋体"/>
        <family val="0"/>
      </rPr>
      <t>验证</t>
    </r>
  </si>
  <si>
    <t>机电一体化系统设计（双语）</t>
  </si>
  <si>
    <t>机电一体化系统设计（双语）</t>
  </si>
  <si>
    <t>设计</t>
  </si>
  <si>
    <r>
      <rPr>
        <sz val="8"/>
        <rFont val="宋体"/>
        <family val="0"/>
      </rPr>
      <t>基于</t>
    </r>
    <r>
      <rPr>
        <sz val="8"/>
        <rFont val="Times New Roman"/>
        <family val="1"/>
      </rPr>
      <t>80C52的程序控制及其子程序调用技术</t>
    </r>
  </si>
  <si>
    <t>综合</t>
  </si>
  <si>
    <t>选做</t>
  </si>
  <si>
    <t>工程机械液压系统应用</t>
  </si>
  <si>
    <t>工程机械基本元件的熟悉和应用（液压或机械元件）</t>
  </si>
  <si>
    <t>必做</t>
  </si>
  <si>
    <t>PLC基本指令实验</t>
  </si>
  <si>
    <t>自动配料系统控制实验</t>
  </si>
  <si>
    <t>液体混合装置控制实验</t>
  </si>
  <si>
    <t>验证</t>
  </si>
  <si>
    <t>设计</t>
  </si>
  <si>
    <t>综合</t>
  </si>
  <si>
    <r>
      <rPr>
        <sz val="8"/>
        <rFont val="宋体"/>
        <family val="0"/>
      </rPr>
      <t>基于</t>
    </r>
    <r>
      <rPr>
        <sz val="8"/>
        <rFont val="Times New Roman"/>
        <family val="1"/>
      </rPr>
      <t>80C51</t>
    </r>
    <r>
      <rPr>
        <sz val="8"/>
        <rFont val="宋体"/>
        <family val="0"/>
      </rPr>
      <t>的寄存器、</t>
    </r>
    <r>
      <rPr>
        <sz val="8"/>
        <rFont val="Times New Roman"/>
        <family val="1"/>
      </rPr>
      <t>I/O</t>
    </r>
    <r>
      <rPr>
        <sz val="8"/>
        <rFont val="宋体"/>
        <family val="0"/>
      </rPr>
      <t>操作实验</t>
    </r>
  </si>
  <si>
    <r>
      <rPr>
        <sz val="8"/>
        <rFont val="宋体"/>
        <family val="0"/>
      </rPr>
      <t>基于</t>
    </r>
    <r>
      <rPr>
        <sz val="8"/>
        <rFont val="Times New Roman"/>
        <family val="1"/>
      </rPr>
      <t>80C51</t>
    </r>
    <r>
      <rPr>
        <sz val="8"/>
        <rFont val="宋体"/>
        <family val="0"/>
      </rPr>
      <t>的中断、定时器控制实验</t>
    </r>
  </si>
  <si>
    <t>选做</t>
  </si>
  <si>
    <t>一阶、二阶系统时间响应分析</t>
  </si>
  <si>
    <t>控制系统的频域分析与稳定性</t>
  </si>
  <si>
    <t>设计</t>
  </si>
  <si>
    <t>移动机器人小车运动轨迹规划编程实验</t>
  </si>
  <si>
    <t>6自由度机械手运动编程实验</t>
  </si>
  <si>
    <t>综合</t>
  </si>
  <si>
    <t>创新创业教育及课外素质教育模块</t>
  </si>
  <si>
    <t>人工智能基础与应用</t>
  </si>
  <si>
    <t>多控制可拆装模块化串联机器人机械结构认知</t>
  </si>
  <si>
    <t>金属箔式应变片桥接性能实验</t>
  </si>
  <si>
    <t>霍尔传感器测速实验</t>
  </si>
  <si>
    <t>虚拟仪器编程初步实验</t>
  </si>
  <si>
    <t>十字路口交通信号灯控制实验</t>
  </si>
  <si>
    <t>机械电子综合训练</t>
  </si>
  <si>
    <t>机电控制系统综合训练</t>
  </si>
  <si>
    <t>机电控制系统综合训练</t>
  </si>
  <si>
    <t>A1</t>
  </si>
  <si>
    <t>机械结构设计与有限元分析</t>
  </si>
  <si>
    <t>机械电子工程导论（专业英语）</t>
  </si>
  <si>
    <t>机械电子工程导论（专业英语）</t>
  </si>
  <si>
    <t>机械产品数字化设计</t>
  </si>
  <si>
    <t>机电设备状态监测与故障诊断</t>
  </si>
  <si>
    <t>A110026</t>
  </si>
  <si>
    <t>A110029</t>
  </si>
  <si>
    <t>A110036</t>
  </si>
  <si>
    <t>A110039</t>
  </si>
  <si>
    <t>A110041</t>
  </si>
  <si>
    <t>A110020</t>
  </si>
  <si>
    <t>A110021</t>
  </si>
  <si>
    <t>A110010</t>
  </si>
  <si>
    <t>A110012</t>
  </si>
  <si>
    <t>A110001</t>
  </si>
  <si>
    <t>A110002</t>
  </si>
  <si>
    <t>A170001</t>
  </si>
  <si>
    <t>A170002</t>
  </si>
  <si>
    <t>A170003</t>
  </si>
  <si>
    <t>A170004</t>
  </si>
  <si>
    <t>A120001</t>
  </si>
  <si>
    <t>A120002</t>
  </si>
  <si>
    <t>A120003</t>
  </si>
  <si>
    <t>A120004</t>
  </si>
  <si>
    <t>A230001</t>
  </si>
  <si>
    <t>A130005</t>
  </si>
  <si>
    <t>A130006</t>
  </si>
  <si>
    <t>A130007</t>
  </si>
  <si>
    <t>A130008</t>
  </si>
  <si>
    <t>A130002</t>
  </si>
  <si>
    <t>A130003</t>
  </si>
  <si>
    <t>A130001</t>
  </si>
  <si>
    <t>A130004</t>
  </si>
  <si>
    <t>A160001</t>
  </si>
  <si>
    <t>A110014</t>
  </si>
  <si>
    <t>金工实习Ⅱ</t>
  </si>
  <si>
    <t>A073002</t>
  </si>
  <si>
    <t>A073003</t>
  </si>
  <si>
    <t>A073004</t>
  </si>
  <si>
    <t>A073005</t>
  </si>
  <si>
    <t>A073006</t>
  </si>
  <si>
    <t>A073007</t>
  </si>
  <si>
    <t>A073008</t>
  </si>
  <si>
    <t>A073009</t>
  </si>
  <si>
    <t>A073010</t>
  </si>
  <si>
    <t>A073011</t>
  </si>
  <si>
    <t>A073001</t>
  </si>
  <si>
    <t>A073012</t>
  </si>
  <si>
    <t>A073013</t>
  </si>
  <si>
    <t>A073014</t>
  </si>
  <si>
    <t>A073015</t>
  </si>
  <si>
    <t>A073016</t>
  </si>
  <si>
    <t>A073017</t>
  </si>
  <si>
    <t>A073018</t>
  </si>
  <si>
    <t>A073019</t>
  </si>
  <si>
    <t>A073020</t>
  </si>
  <si>
    <t>A073021</t>
  </si>
  <si>
    <t>A073022</t>
  </si>
  <si>
    <t>A073023</t>
  </si>
  <si>
    <t>A073024</t>
  </si>
  <si>
    <t>A073025</t>
  </si>
  <si>
    <t>A073026</t>
  </si>
  <si>
    <t>A073027</t>
  </si>
  <si>
    <t>A073028</t>
  </si>
  <si>
    <t>A073029</t>
  </si>
  <si>
    <t>A073030</t>
  </si>
  <si>
    <t>A073031</t>
  </si>
  <si>
    <t>A073032</t>
  </si>
  <si>
    <t>A073033</t>
  </si>
  <si>
    <t>A130009</t>
  </si>
  <si>
    <t>A073034</t>
  </si>
  <si>
    <t>A073035</t>
  </si>
  <si>
    <t>A073036</t>
  </si>
  <si>
    <t>A130001</t>
  </si>
  <si>
    <t>A130002</t>
  </si>
  <si>
    <t>A130003</t>
  </si>
  <si>
    <t>A130004</t>
  </si>
  <si>
    <t>A130005</t>
  </si>
  <si>
    <t>A130006</t>
  </si>
  <si>
    <t>A130007</t>
  </si>
  <si>
    <t>A130008</t>
  </si>
  <si>
    <t>A230001</t>
  </si>
  <si>
    <t>A120001</t>
  </si>
  <si>
    <t>A120002</t>
  </si>
  <si>
    <t>A120003</t>
  </si>
  <si>
    <t>A120004</t>
  </si>
  <si>
    <t>A170001</t>
  </si>
  <si>
    <t>A170002</t>
  </si>
  <si>
    <t>A170003</t>
  </si>
  <si>
    <t>A170004</t>
  </si>
  <si>
    <t>A110001</t>
  </si>
  <si>
    <t>A110002</t>
  </si>
  <si>
    <t>A110021</t>
  </si>
  <si>
    <t>A110029</t>
  </si>
  <si>
    <t>A110041</t>
  </si>
  <si>
    <t>A110039</t>
  </si>
  <si>
    <t>A160001</t>
  </si>
  <si>
    <t>A073004</t>
  </si>
  <si>
    <t>A073005</t>
  </si>
  <si>
    <t>A073006</t>
  </si>
  <si>
    <t>A073007</t>
  </si>
  <si>
    <t>A073009</t>
  </si>
  <si>
    <t>A073008</t>
  </si>
  <si>
    <t>A073010</t>
  </si>
  <si>
    <t>A073011</t>
  </si>
  <si>
    <t>A073012</t>
  </si>
  <si>
    <t>A073013</t>
  </si>
  <si>
    <t>A073014</t>
  </si>
  <si>
    <t>A073015</t>
  </si>
  <si>
    <t>A073016</t>
  </si>
  <si>
    <t>A073017</t>
  </si>
  <si>
    <t>A073018</t>
  </si>
  <si>
    <t>A073019</t>
  </si>
  <si>
    <t>A073021</t>
  </si>
  <si>
    <t>A073023</t>
  </si>
  <si>
    <t>A073024</t>
  </si>
  <si>
    <t>A073025</t>
  </si>
  <si>
    <t>A073026</t>
  </si>
  <si>
    <t>A073027</t>
  </si>
  <si>
    <t>A073028</t>
  </si>
  <si>
    <t>A073029</t>
  </si>
  <si>
    <t>A073030</t>
  </si>
  <si>
    <t>A073031</t>
  </si>
  <si>
    <t>A073032</t>
  </si>
  <si>
    <t>A073033</t>
  </si>
  <si>
    <t>A073034</t>
  </si>
  <si>
    <t>A073035</t>
  </si>
  <si>
    <t>A073036</t>
  </si>
  <si>
    <t>A073038</t>
  </si>
  <si>
    <t>A073039</t>
  </si>
  <si>
    <t>A073040</t>
  </si>
  <si>
    <t>A073041</t>
  </si>
  <si>
    <t>A073042</t>
  </si>
  <si>
    <t>A073043</t>
  </si>
  <si>
    <t>A073044</t>
  </si>
  <si>
    <t>A110024</t>
  </si>
  <si>
    <r>
      <t>A110024</t>
    </r>
    <r>
      <rPr>
        <sz val="8"/>
        <rFont val="宋体"/>
        <family val="0"/>
      </rPr>
      <t>大学物理实验</t>
    </r>
  </si>
  <si>
    <r>
      <t>A110029</t>
    </r>
    <r>
      <rPr>
        <sz val="8"/>
        <rFont val="宋体"/>
        <family val="0"/>
      </rPr>
      <t>材料力学Ⅱ（机械类）</t>
    </r>
  </si>
  <si>
    <t>A073037</t>
  </si>
  <si>
    <r>
      <t>A073037</t>
    </r>
    <r>
      <rPr>
        <sz val="8"/>
        <rFont val="宋体"/>
        <family val="0"/>
      </rPr>
      <t>电路与模电数电实验</t>
    </r>
  </si>
  <si>
    <t>A073003</t>
  </si>
  <si>
    <r>
      <t>A073003</t>
    </r>
    <r>
      <rPr>
        <sz val="8"/>
        <rFont val="宋体"/>
        <family val="0"/>
      </rPr>
      <t>机械设计基础Ⅰ</t>
    </r>
  </si>
  <si>
    <r>
      <t>A073011</t>
    </r>
    <r>
      <rPr>
        <sz val="8"/>
        <rFont val="宋体"/>
        <family val="0"/>
      </rPr>
      <t>互换性与技术测量</t>
    </r>
  </si>
  <si>
    <r>
      <t>A073014</t>
    </r>
    <r>
      <rPr>
        <sz val="8"/>
        <rFont val="宋体"/>
        <family val="0"/>
      </rPr>
      <t>材料科学基础</t>
    </r>
  </si>
  <si>
    <r>
      <t>A073007</t>
    </r>
    <r>
      <rPr>
        <sz val="8"/>
        <rFont val="宋体"/>
        <family val="0"/>
      </rPr>
      <t>液压与气压传动</t>
    </r>
  </si>
  <si>
    <r>
      <t>A073005</t>
    </r>
    <r>
      <rPr>
        <sz val="8"/>
        <rFont val="宋体"/>
        <family val="0"/>
      </rPr>
      <t>机械工程控制基础</t>
    </r>
  </si>
  <si>
    <r>
      <t>A073009</t>
    </r>
    <r>
      <rPr>
        <sz val="8"/>
        <rFont val="宋体"/>
        <family val="0"/>
      </rPr>
      <t>工程计算方法</t>
    </r>
  </si>
  <si>
    <t>A073020</t>
  </si>
  <si>
    <r>
      <t>A073020</t>
    </r>
    <r>
      <rPr>
        <sz val="8"/>
        <rFont val="宋体"/>
        <family val="0"/>
      </rPr>
      <t>机械工程测试与信号处理技术</t>
    </r>
  </si>
  <si>
    <r>
      <t>A073021</t>
    </r>
    <r>
      <rPr>
        <sz val="8"/>
        <rFont val="宋体"/>
        <family val="0"/>
      </rPr>
      <t>电气控制与</t>
    </r>
    <r>
      <rPr>
        <sz val="8"/>
        <rFont val="Times New Roman"/>
        <family val="1"/>
      </rPr>
      <t>PLC</t>
    </r>
    <r>
      <rPr>
        <sz val="8"/>
        <rFont val="宋体"/>
        <family val="0"/>
      </rPr>
      <t>应用技术</t>
    </r>
  </si>
  <si>
    <r>
      <t>A073023</t>
    </r>
    <r>
      <rPr>
        <sz val="8"/>
        <rFont val="宋体"/>
        <family val="0"/>
      </rPr>
      <t>微机原理与嵌入式系统</t>
    </r>
  </si>
  <si>
    <t>A073022</t>
  </si>
  <si>
    <r>
      <t>A073022</t>
    </r>
    <r>
      <rPr>
        <sz val="8"/>
        <rFont val="宋体"/>
        <family val="0"/>
      </rPr>
      <t>机电一体化系统设计</t>
    </r>
  </si>
  <si>
    <r>
      <t>A073025</t>
    </r>
    <r>
      <rPr>
        <sz val="8"/>
        <rFont val="宋体"/>
        <family val="0"/>
      </rPr>
      <t>工程机械机电液基础</t>
    </r>
  </si>
  <si>
    <r>
      <t>A073034</t>
    </r>
    <r>
      <rPr>
        <sz val="8"/>
        <rFont val="宋体"/>
        <family val="0"/>
      </rPr>
      <t>物联网技术与应用创新</t>
    </r>
  </si>
  <si>
    <r>
      <t>A073024</t>
    </r>
    <r>
      <rPr>
        <sz val="8"/>
        <rFont val="宋体"/>
        <family val="0"/>
      </rPr>
      <t>电液控制技术</t>
    </r>
  </si>
  <si>
    <r>
      <t>A073035</t>
    </r>
    <r>
      <rPr>
        <sz val="8"/>
        <rFont val="宋体"/>
        <family val="0"/>
      </rPr>
      <t>人工智能基础与应用</t>
    </r>
  </si>
  <si>
    <r>
      <t>A073026</t>
    </r>
    <r>
      <rPr>
        <sz val="8"/>
        <rFont val="宋体"/>
        <family val="0"/>
      </rPr>
      <t>工业机器人技术基础</t>
    </r>
  </si>
  <si>
    <r>
      <t>A073028</t>
    </r>
    <r>
      <rPr>
        <sz val="8"/>
        <rFont val="宋体"/>
        <family val="0"/>
      </rPr>
      <t>液压伺服系统分析及故障诊断</t>
    </r>
  </si>
  <si>
    <r>
      <t>A073036</t>
    </r>
    <r>
      <rPr>
        <sz val="8"/>
        <rFont val="宋体"/>
        <family val="0"/>
      </rPr>
      <t>现场总线与工业优化控制</t>
    </r>
  </si>
  <si>
    <r>
      <t>A073027</t>
    </r>
    <r>
      <rPr>
        <sz val="8"/>
        <rFont val="宋体"/>
        <family val="0"/>
      </rPr>
      <t>机电设备状态监测与故障诊断</t>
    </r>
  </si>
  <si>
    <r>
      <t>A073029</t>
    </r>
    <r>
      <rPr>
        <sz val="8"/>
        <rFont val="宋体"/>
        <family val="0"/>
      </rPr>
      <t>传感器原理与应用</t>
    </r>
    <r>
      <rPr>
        <sz val="8"/>
        <rFont val="Times New Roman"/>
        <family val="1"/>
      </rPr>
      <t xml:space="preserve"> </t>
    </r>
  </si>
  <si>
    <t>A110020</t>
  </si>
  <si>
    <r>
      <t>A110020</t>
    </r>
    <r>
      <rPr>
        <sz val="8"/>
        <rFont val="宋体"/>
        <family val="0"/>
      </rPr>
      <t>大学物理</t>
    </r>
  </si>
  <si>
    <t>A110026</t>
  </si>
  <si>
    <r>
      <t>A110026</t>
    </r>
    <r>
      <rPr>
        <sz val="8"/>
        <rFont val="宋体"/>
        <family val="0"/>
      </rPr>
      <t>理论力学Ⅱ</t>
    </r>
    <r>
      <rPr>
        <sz val="8"/>
        <rFont val="Times New Roman"/>
        <family val="1"/>
      </rPr>
      <t>1</t>
    </r>
  </si>
  <si>
    <r>
      <t>A110029</t>
    </r>
    <r>
      <rPr>
        <sz val="8"/>
        <rFont val="宋体"/>
        <family val="0"/>
      </rPr>
      <t>材料力学Ⅱ</t>
    </r>
  </si>
  <si>
    <r>
      <t>A073003</t>
    </r>
    <r>
      <rPr>
        <sz val="8"/>
        <rFont val="宋体"/>
        <family val="0"/>
      </rPr>
      <t>机械设计基础Ⅰ</t>
    </r>
  </si>
  <si>
    <r>
      <t>A073016</t>
    </r>
    <r>
      <rPr>
        <sz val="8"/>
        <rFont val="宋体"/>
        <family val="0"/>
      </rPr>
      <t>机械系统动力学</t>
    </r>
  </si>
  <si>
    <r>
      <t>A073022</t>
    </r>
    <r>
      <rPr>
        <sz val="8"/>
        <rFont val="宋体"/>
        <family val="0"/>
      </rPr>
      <t>机电一体化系统设计</t>
    </r>
  </si>
  <si>
    <r>
      <t>A073020</t>
    </r>
    <r>
      <rPr>
        <sz val="8"/>
        <rFont val="宋体"/>
        <family val="0"/>
      </rPr>
      <t>机械工程测试与信号处理技术</t>
    </r>
  </si>
  <si>
    <r>
      <t>A0730</t>
    </r>
    <r>
      <rPr>
        <sz val="8"/>
        <rFont val="宋体"/>
        <family val="0"/>
      </rPr>
      <t>35</t>
    </r>
    <r>
      <rPr>
        <sz val="8"/>
        <rFont val="宋体"/>
        <family val="0"/>
      </rPr>
      <t>人工智能基础与应用</t>
    </r>
  </si>
  <si>
    <r>
      <t>A073025</t>
    </r>
    <r>
      <rPr>
        <sz val="8"/>
        <rFont val="宋体"/>
        <family val="0"/>
      </rPr>
      <t>工程机械电液控制综合实验</t>
    </r>
  </si>
  <si>
    <r>
      <t>BP</t>
    </r>
    <r>
      <rPr>
        <sz val="8"/>
        <color indexed="8"/>
        <rFont val="宋体"/>
        <family val="0"/>
      </rPr>
      <t>神经网络自编程实现</t>
    </r>
  </si>
  <si>
    <r>
      <t>BP</t>
    </r>
    <r>
      <rPr>
        <sz val="8"/>
        <color indexed="8"/>
        <rFont val="宋体"/>
        <family val="0"/>
      </rPr>
      <t>神经网络工具包使用</t>
    </r>
  </si>
  <si>
    <t>军事理论与军事技能</t>
  </si>
  <si>
    <r>
      <t>A1=75.5</t>
    </r>
    <r>
      <rPr>
        <sz val="9"/>
        <rFont val="宋体"/>
        <family val="0"/>
      </rPr>
      <t>学分，</t>
    </r>
    <r>
      <rPr>
        <sz val="9"/>
        <rFont val="Times New Roman"/>
        <family val="1"/>
      </rPr>
      <t>A2</t>
    </r>
    <r>
      <rPr>
        <sz val="9"/>
        <rFont val="宋体"/>
        <family val="0"/>
      </rPr>
      <t>≥</t>
    </r>
    <r>
      <rPr>
        <sz val="9"/>
        <rFont val="Times New Roman"/>
        <family val="1"/>
      </rPr>
      <t>2.0</t>
    </r>
    <r>
      <rPr>
        <sz val="9"/>
        <rFont val="宋体"/>
        <family val="0"/>
      </rPr>
      <t>学分</t>
    </r>
  </si>
  <si>
    <r>
      <t>E1=36.5</t>
    </r>
    <r>
      <rPr>
        <sz val="10"/>
        <rFont val="宋体"/>
        <family val="0"/>
      </rPr>
      <t>学分</t>
    </r>
  </si>
  <si>
    <t>34K</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</si>
</sst>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_ "/>
    <numFmt numFmtId="190" formatCode="0.0_);[Red]\(0.0\)"/>
    <numFmt numFmtId="191" formatCode="0_);[Red]\(0\)"/>
    <numFmt numFmtId="192" formatCode="#,##0.0_);[Red]\(#,##0.0\)"/>
    <numFmt numFmtId="193" formatCode="0_ "/>
    <numFmt numFmtId="194" formatCode="0.0%"/>
  </numFmts>
  <fonts count="93">
    <font>
      <sz val="12"/>
      <name val="宋体"/>
      <family val="0"/>
    </font>
    <font>
      <sz val="9"/>
      <name val="宋体"/>
      <family val="0"/>
    </font>
    <font>
      <sz val="12"/>
      <name val="Times New Roman"/>
      <family val="1"/>
    </font>
    <font>
      <sz val="10.5"/>
      <name val="宋体"/>
      <family val="0"/>
    </font>
    <font>
      <sz val="9"/>
      <name val="黑体"/>
      <family val="3"/>
    </font>
    <font>
      <sz val="9"/>
      <name val="Times New Roman"/>
      <family val="1"/>
    </font>
    <font>
      <sz val="10.5"/>
      <name val="Times New Roman"/>
      <family val="1"/>
    </font>
    <font>
      <b/>
      <sz val="20"/>
      <name val="宋体"/>
      <family val="0"/>
    </font>
    <font>
      <u val="single"/>
      <sz val="12"/>
      <color indexed="12"/>
      <name val="宋体"/>
      <family val="0"/>
    </font>
    <font>
      <u val="single"/>
      <sz val="12"/>
      <color indexed="36"/>
      <name val="宋体"/>
      <family val="0"/>
    </font>
    <font>
      <sz val="12"/>
      <name val="黑体"/>
      <family val="3"/>
    </font>
    <font>
      <sz val="14"/>
      <name val="黑体"/>
      <family val="3"/>
    </font>
    <font>
      <sz val="8"/>
      <name val="宋体"/>
      <family val="0"/>
    </font>
    <font>
      <sz val="8"/>
      <name val="Times New Roman"/>
      <family val="1"/>
    </font>
    <font>
      <b/>
      <sz val="12"/>
      <name val="Times New Roman"/>
      <family val="1"/>
    </font>
    <font>
      <b/>
      <sz val="10"/>
      <name val="Times New Roman"/>
      <family val="1"/>
    </font>
    <font>
      <sz val="10"/>
      <name val="黑体"/>
      <family val="3"/>
    </font>
    <font>
      <sz val="10"/>
      <name val="Times New Roman"/>
      <family val="1"/>
    </font>
    <font>
      <sz val="10"/>
      <name val="宋体"/>
      <family val="0"/>
    </font>
    <font>
      <sz val="10"/>
      <color indexed="10"/>
      <name val="Times New Roman"/>
      <family val="1"/>
    </font>
    <font>
      <b/>
      <sz val="10"/>
      <name val="宋体"/>
      <family val="0"/>
    </font>
    <font>
      <b/>
      <sz val="12"/>
      <name val="宋体"/>
      <family val="0"/>
    </font>
    <font>
      <b/>
      <sz val="8"/>
      <name val="宋体"/>
      <family val="0"/>
    </font>
    <font>
      <sz val="10"/>
      <color indexed="10"/>
      <name val="宋体"/>
      <family val="0"/>
    </font>
    <font>
      <sz val="12"/>
      <color indexed="10"/>
      <name val="Times New Roman"/>
      <family val="1"/>
    </font>
    <font>
      <sz val="12"/>
      <color indexed="10"/>
      <name val="宋体"/>
      <family val="0"/>
    </font>
    <font>
      <b/>
      <sz val="9"/>
      <name val="宋体"/>
      <family val="0"/>
    </font>
    <font>
      <b/>
      <sz val="9"/>
      <name val="Times New Roman"/>
      <family val="1"/>
    </font>
    <font>
      <sz val="6"/>
      <name val="Times New Roman"/>
      <family val="1"/>
    </font>
    <font>
      <sz val="6"/>
      <name val="宋体"/>
      <family val="0"/>
    </font>
    <font>
      <sz val="8"/>
      <color indexed="10"/>
      <name val="Times New Roman"/>
      <family val="1"/>
    </font>
    <font>
      <sz val="8"/>
      <color indexed="8"/>
      <name val="Times New Roman"/>
      <family val="1"/>
    </font>
    <font>
      <b/>
      <sz val="16"/>
      <name val="Times New Roman"/>
      <family val="1"/>
    </font>
    <font>
      <b/>
      <sz val="16"/>
      <name val="仿宋"/>
      <family val="3"/>
    </font>
    <font>
      <sz val="8"/>
      <color indexed="8"/>
      <name val="宋体"/>
      <family val="0"/>
    </font>
    <font>
      <i/>
      <sz val="8"/>
      <color indexed="10"/>
      <name val="宋体"/>
      <family val="0"/>
    </font>
    <font>
      <i/>
      <sz val="8"/>
      <color indexed="10"/>
      <name val="Times New Roman"/>
      <family val="1"/>
    </font>
    <font>
      <sz val="6"/>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10"/>
      <name val="黑体"/>
      <family val="3"/>
    </font>
    <font>
      <sz val="10"/>
      <color indexed="10"/>
      <name val="黑体"/>
      <family val="3"/>
    </font>
    <font>
      <sz val="9"/>
      <color indexed="10"/>
      <name val="黑体"/>
      <family val="3"/>
    </font>
    <font>
      <sz val="8"/>
      <color indexed="10"/>
      <name val="宋体"/>
      <family val="0"/>
    </font>
    <font>
      <sz val="9"/>
      <color indexed="10"/>
      <name val="宋体"/>
      <family val="0"/>
    </font>
    <font>
      <sz val="11"/>
      <color indexed="8"/>
      <name val="黑体"/>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rgb="FFFF0000"/>
      <name val="黑体"/>
      <family val="3"/>
    </font>
    <font>
      <sz val="10"/>
      <color rgb="FFFF0000"/>
      <name val="宋体"/>
      <family val="0"/>
    </font>
    <font>
      <sz val="10"/>
      <color rgb="FFFF0000"/>
      <name val="黑体"/>
      <family val="3"/>
    </font>
    <font>
      <sz val="9"/>
      <color rgb="FFFF0000"/>
      <name val="黑体"/>
      <family val="3"/>
    </font>
    <font>
      <sz val="8"/>
      <color rgb="FFFF0000"/>
      <name val="Times New Roman"/>
      <family val="1"/>
    </font>
    <font>
      <sz val="8"/>
      <color theme="1"/>
      <name val="Times New Roman"/>
      <family val="1"/>
    </font>
    <font>
      <sz val="8"/>
      <color rgb="FFFF0000"/>
      <name val="宋体"/>
      <family val="0"/>
    </font>
    <font>
      <sz val="8"/>
      <name val="Calibri"/>
      <family val="0"/>
    </font>
    <font>
      <sz val="8"/>
      <color indexed="8"/>
      <name val="Calibri"/>
      <family val="0"/>
    </font>
    <font>
      <sz val="9"/>
      <color rgb="FFFF0000"/>
      <name val="宋体"/>
      <family val="0"/>
    </font>
    <font>
      <sz val="12"/>
      <color rgb="FFFF0000"/>
      <name val="宋体"/>
      <family val="0"/>
    </font>
    <font>
      <sz val="8"/>
      <color theme="1"/>
      <name val="宋体"/>
      <family val="0"/>
    </font>
    <font>
      <i/>
      <sz val="8"/>
      <color rgb="FFFF0000"/>
      <name val="宋体"/>
      <family val="0"/>
    </font>
    <font>
      <i/>
      <sz val="8"/>
      <color rgb="FFFF0000"/>
      <name val="Times New Roman"/>
      <family val="1"/>
    </font>
    <font>
      <i/>
      <sz val="8"/>
      <color rgb="FFFF0000"/>
      <name val="Calibri"/>
      <family val="0"/>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8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1" applyNumberFormat="0" applyFill="0" applyAlignment="0" applyProtection="0"/>
    <xf numFmtId="0" fontId="65" fillId="0" borderId="2" applyNumberFormat="0" applyFill="0" applyAlignment="0" applyProtection="0"/>
    <xf numFmtId="0" fontId="66" fillId="0" borderId="3" applyNumberFormat="0" applyFill="0" applyAlignment="0" applyProtection="0"/>
    <xf numFmtId="0" fontId="66" fillId="0" borderId="0" applyNumberFormat="0" applyFill="0" applyBorder="0" applyAlignment="0" applyProtection="0"/>
    <xf numFmtId="0" fontId="67" fillId="1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6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pplyNumberFormat="0" applyFill="0" applyBorder="0" applyAlignment="0" applyProtection="0"/>
    <xf numFmtId="0" fontId="68" fillId="20" borderId="0" applyNumberFormat="0" applyBorder="0" applyAlignment="0" applyProtection="0"/>
    <xf numFmtId="0" fontId="69" fillId="0" borderId="4" applyNumberFormat="0" applyFill="0" applyAlignment="0" applyProtection="0"/>
    <xf numFmtId="182" fontId="0" fillId="0" borderId="0" applyFont="0" applyFill="0" applyBorder="0" applyAlignment="0" applyProtection="0"/>
    <xf numFmtId="176" fontId="0" fillId="0" borderId="0" applyFont="0" applyFill="0" applyBorder="0" applyAlignment="0" applyProtection="0"/>
    <xf numFmtId="180" fontId="0" fillId="0" borderId="0" applyFont="0" applyFill="0" applyBorder="0" applyAlignment="0" applyProtection="0"/>
    <xf numFmtId="0" fontId="70" fillId="21" borderId="5" applyNumberFormat="0" applyAlignment="0" applyProtection="0"/>
    <xf numFmtId="0" fontId="71" fillId="22" borderId="6"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75" fillId="23" borderId="0" applyNumberFormat="0" applyBorder="0" applyAlignment="0" applyProtection="0"/>
    <xf numFmtId="0" fontId="76" fillId="21" borderId="8" applyNumberFormat="0" applyAlignment="0" applyProtection="0"/>
    <xf numFmtId="0" fontId="77" fillId="24" borderId="5" applyNumberFormat="0" applyAlignment="0" applyProtection="0"/>
    <xf numFmtId="0" fontId="9" fillId="0" borderId="0" applyNumberFormat="0" applyFill="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0" fillId="31" borderId="9" applyNumberFormat="0" applyFont="0" applyAlignment="0" applyProtection="0"/>
  </cellStyleXfs>
  <cellXfs count="472">
    <xf numFmtId="0" fontId="0" fillId="0" borderId="0" xfId="0" applyAlignment="1">
      <alignment vertical="center"/>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5" fillId="0" borderId="10" xfId="0" applyFont="1" applyFill="1" applyBorder="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horizontal="center" vertical="center"/>
    </xf>
    <xf numFmtId="0" fontId="1" fillId="0" borderId="0" xfId="0" applyFont="1" applyFill="1" applyAlignment="1">
      <alignment horizontal="left" vertical="center"/>
    </xf>
    <xf numFmtId="0" fontId="7" fillId="0" borderId="0" xfId="0" applyFont="1" applyFill="1" applyAlignment="1">
      <alignment horizontal="center" vertical="center" wrapText="1"/>
    </xf>
    <xf numFmtId="0" fontId="5" fillId="0" borderId="0" xfId="0" applyFont="1" applyFill="1" applyAlignment="1">
      <alignment horizontal="left" vertical="center"/>
    </xf>
    <xf numFmtId="0" fontId="0" fillId="0" borderId="0" xfId="60">
      <alignment/>
      <protection/>
    </xf>
    <xf numFmtId="0" fontId="10" fillId="0" borderId="10" xfId="60" applyFont="1" applyBorder="1" applyAlignment="1">
      <alignment horizontal="center" vertical="center" wrapText="1"/>
      <protection/>
    </xf>
    <xf numFmtId="0" fontId="10" fillId="0" borderId="10" xfId="60" applyFont="1" applyBorder="1" applyAlignment="1">
      <alignment horizontal="center" vertical="center"/>
      <protection/>
    </xf>
    <xf numFmtId="0" fontId="0" fillId="0" borderId="0" xfId="60" applyAlignment="1">
      <alignment vertical="center"/>
      <protection/>
    </xf>
    <xf numFmtId="0" fontId="6" fillId="0" borderId="0" xfId="60" applyFont="1" applyAlignment="1">
      <alignment horizontal="justify" vertical="center" wrapText="1"/>
      <protection/>
    </xf>
    <xf numFmtId="0" fontId="3" fillId="0" borderId="0" xfId="60" applyFont="1" applyBorder="1" applyAlignment="1">
      <alignment vertical="center" wrapText="1"/>
      <protection/>
    </xf>
    <xf numFmtId="0" fontId="4" fillId="0" borderId="10" xfId="0" applyFont="1" applyFill="1" applyBorder="1" applyAlignment="1">
      <alignment horizontal="center" vertical="center" wrapText="1"/>
    </xf>
    <xf numFmtId="189" fontId="1" fillId="0" borderId="0" xfId="0" applyNumberFormat="1" applyFont="1" applyFill="1" applyAlignment="1">
      <alignment horizontal="center" vertical="center"/>
    </xf>
    <xf numFmtId="189" fontId="1" fillId="0" borderId="0" xfId="0" applyNumberFormat="1" applyFont="1" applyFill="1" applyAlignment="1">
      <alignment horizontal="center" vertical="center" wrapText="1"/>
    </xf>
    <xf numFmtId="0" fontId="4"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Border="1" applyAlignment="1">
      <alignment vertical="center"/>
    </xf>
    <xf numFmtId="0" fontId="12" fillId="0" borderId="10" xfId="0" applyFont="1" applyFill="1" applyBorder="1" applyAlignment="1">
      <alignment horizontal="center" vertical="center" wrapText="1"/>
    </xf>
    <xf numFmtId="0" fontId="12" fillId="0" borderId="10" xfId="0" applyFont="1" applyFill="1" applyBorder="1" applyAlignment="1">
      <alignment vertical="center" wrapText="1"/>
    </xf>
    <xf numFmtId="0" fontId="12" fillId="0" borderId="10" xfId="0" applyFont="1" applyFill="1" applyBorder="1" applyAlignment="1">
      <alignment horizontal="left" vertical="center" wrapText="1"/>
    </xf>
    <xf numFmtId="0" fontId="13" fillId="0" borderId="10" xfId="0" applyFont="1" applyFill="1" applyBorder="1" applyAlignment="1">
      <alignment horizontal="center" vertical="center" wrapText="1"/>
    </xf>
    <xf numFmtId="0" fontId="14" fillId="0" borderId="10" xfId="60" applyFont="1" applyBorder="1" applyAlignment="1">
      <alignment horizontal="center" vertical="center" wrapText="1"/>
      <protection/>
    </xf>
    <xf numFmtId="0" fontId="0" fillId="0" borderId="10" xfId="60" applyFont="1" applyBorder="1" applyAlignment="1">
      <alignment horizontal="justify" vertical="center" wrapText="1"/>
      <protection/>
    </xf>
    <xf numFmtId="189" fontId="5" fillId="0" borderId="10" xfId="0" applyNumberFormat="1" applyFont="1" applyFill="1" applyBorder="1" applyAlignment="1">
      <alignment horizontal="center" vertical="center" wrapText="1"/>
    </xf>
    <xf numFmtId="0" fontId="15" fillId="0" borderId="10" xfId="60" applyFont="1" applyBorder="1" applyAlignment="1">
      <alignment horizontal="center" vertical="center"/>
      <protection/>
    </xf>
    <xf numFmtId="0" fontId="78" fillId="0" borderId="10" xfId="60" applyFont="1" applyBorder="1" applyAlignment="1">
      <alignment horizontal="center" vertical="center" wrapText="1"/>
      <protection/>
    </xf>
    <xf numFmtId="0" fontId="16" fillId="0" borderId="10" xfId="60" applyFont="1" applyBorder="1" applyAlignment="1">
      <alignment horizontal="center" vertical="center" wrapText="1"/>
      <protection/>
    </xf>
    <xf numFmtId="0" fontId="17" fillId="0" borderId="10" xfId="60" applyFont="1" applyBorder="1" applyAlignment="1">
      <alignment horizontal="center" vertical="center" wrapText="1"/>
      <protection/>
    </xf>
    <xf numFmtId="0" fontId="17" fillId="0" borderId="10" xfId="60" applyFont="1" applyBorder="1" applyAlignment="1">
      <alignment horizontal="center" vertical="center"/>
      <protection/>
    </xf>
    <xf numFmtId="0" fontId="79" fillId="0" borderId="10" xfId="60" applyFont="1" applyBorder="1" applyAlignment="1">
      <alignment vertical="center"/>
      <protection/>
    </xf>
    <xf numFmtId="0" fontId="15" fillId="0" borderId="10" xfId="60" applyFont="1" applyBorder="1" applyAlignment="1">
      <alignment horizontal="center" vertical="center" wrapText="1"/>
      <protection/>
    </xf>
    <xf numFmtId="49" fontId="15" fillId="0" borderId="10" xfId="60" applyNumberFormat="1" applyFont="1" applyBorder="1" applyAlignment="1">
      <alignment horizontal="center" vertical="center" wrapText="1"/>
      <protection/>
    </xf>
    <xf numFmtId="0" fontId="80" fillId="0" borderId="10" xfId="60" applyFont="1" applyBorder="1" applyAlignment="1">
      <alignment horizontal="center" vertical="center" wrapText="1"/>
      <protection/>
    </xf>
    <xf numFmtId="0" fontId="81"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10" xfId="60" applyFont="1" applyBorder="1" applyAlignment="1">
      <alignment horizontal="center" vertical="center" wrapText="1"/>
      <protection/>
    </xf>
    <xf numFmtId="0" fontId="0" fillId="0" borderId="10" xfId="60" applyFont="1" applyBorder="1" applyAlignment="1">
      <alignment horizontal="justify" vertical="center" wrapText="1"/>
      <protection/>
    </xf>
    <xf numFmtId="0" fontId="0"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13" fillId="0" borderId="10" xfId="52" applyFont="1" applyFill="1" applyBorder="1" applyAlignment="1">
      <alignment horizontal="center" vertical="center" wrapText="1"/>
      <protection/>
    </xf>
    <xf numFmtId="0" fontId="5" fillId="0" borderId="10" xfId="52" applyFont="1" applyFill="1" applyBorder="1" applyAlignment="1">
      <alignment horizontal="center" vertical="center" wrapText="1"/>
      <protection/>
    </xf>
    <xf numFmtId="0" fontId="27" fillId="0" borderId="10"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5" fillId="0" borderId="10" xfId="0" applyFont="1" applyBorder="1" applyAlignment="1">
      <alignment horizontal="center" vertical="center" wrapText="1"/>
    </xf>
    <xf numFmtId="189" fontId="5" fillId="0" borderId="10" xfId="0" applyNumberFormat="1" applyFont="1" applyBorder="1" applyAlignment="1">
      <alignment horizontal="center" vertical="center" wrapText="1"/>
    </xf>
    <xf numFmtId="0" fontId="13" fillId="0" borderId="10" xfId="52" applyFont="1" applyFill="1" applyBorder="1" applyAlignment="1">
      <alignment horizontal="left" vertical="center" wrapText="1"/>
      <protection/>
    </xf>
    <xf numFmtId="0" fontId="5" fillId="0" borderId="13" xfId="0" applyFont="1" applyFill="1" applyBorder="1" applyAlignment="1">
      <alignment horizontal="center" vertical="center" wrapText="1"/>
    </xf>
    <xf numFmtId="0" fontId="28" fillId="0" borderId="13" xfId="0" applyFont="1" applyFill="1" applyBorder="1" applyAlignment="1">
      <alignment horizontal="center" vertical="center" wrapText="1"/>
    </xf>
    <xf numFmtId="189" fontId="13" fillId="0" borderId="10" xfId="0" applyNumberFormat="1" applyFont="1" applyBorder="1" applyAlignment="1">
      <alignment horizontal="center" vertical="center" wrapText="1"/>
    </xf>
    <xf numFmtId="0" fontId="13" fillId="32"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0" xfId="0" applyFont="1" applyBorder="1" applyAlignment="1">
      <alignment horizontal="center" vertical="center" wrapText="1"/>
    </xf>
    <xf numFmtId="191" fontId="13" fillId="0" borderId="10" xfId="52" applyNumberFormat="1" applyFont="1" applyFill="1" applyBorder="1" applyAlignment="1">
      <alignment horizontal="center" vertical="center" wrapText="1"/>
      <protection/>
    </xf>
    <xf numFmtId="191" fontId="13" fillId="0" borderId="11" xfId="52" applyNumberFormat="1" applyFont="1" applyFill="1" applyBorder="1" applyAlignment="1">
      <alignment horizontal="center" vertical="center" wrapText="1"/>
      <protection/>
    </xf>
    <xf numFmtId="190" fontId="13" fillId="0" borderId="10" xfId="49" applyNumberFormat="1" applyFont="1" applyBorder="1" applyAlignment="1">
      <alignment horizontal="center" vertical="center" wrapText="1"/>
      <protection/>
    </xf>
    <xf numFmtId="0" fontId="13" fillId="0" borderId="10" xfId="49" applyFont="1" applyBorder="1" applyAlignment="1">
      <alignment horizontal="center" vertical="center" wrapText="1"/>
      <protection/>
    </xf>
    <xf numFmtId="0" fontId="13" fillId="0" borderId="10" xfId="49" applyFont="1" applyFill="1" applyBorder="1" applyAlignment="1">
      <alignment horizontal="center" vertical="center" wrapText="1"/>
      <protection/>
    </xf>
    <xf numFmtId="0" fontId="13" fillId="0" borderId="10" xfId="42" applyFont="1" applyBorder="1" applyAlignment="1">
      <alignment horizontal="justify" vertical="center" wrapText="1"/>
      <protection/>
    </xf>
    <xf numFmtId="0" fontId="13" fillId="0" borderId="10" xfId="0" applyFont="1" applyBorder="1" applyAlignment="1">
      <alignment horizontal="justify" vertical="center" wrapText="1"/>
    </xf>
    <xf numFmtId="0" fontId="13" fillId="0" borderId="10" xfId="0" applyFont="1" applyFill="1" applyBorder="1" applyAlignment="1">
      <alignment horizontal="justify" vertical="center" wrapText="1"/>
    </xf>
    <xf numFmtId="189" fontId="13" fillId="0" borderId="10" xfId="0" applyNumberFormat="1" applyFont="1" applyFill="1" applyBorder="1" applyAlignment="1">
      <alignment horizontal="center" vertical="center" wrapText="1"/>
    </xf>
    <xf numFmtId="0" fontId="13" fillId="0" borderId="10" xfId="0" applyFont="1" applyFill="1" applyBorder="1" applyAlignment="1">
      <alignment horizontal="left" vertical="center" wrapText="1"/>
    </xf>
    <xf numFmtId="190" fontId="13" fillId="0" borderId="10" xfId="46" applyNumberFormat="1" applyFont="1" applyBorder="1" applyAlignment="1">
      <alignment horizontal="center" vertical="center" wrapText="1"/>
      <protection/>
    </xf>
    <xf numFmtId="0" fontId="13" fillId="0" borderId="10" xfId="46" applyFont="1" applyBorder="1" applyAlignment="1">
      <alignment horizontal="center" vertical="center" wrapText="1"/>
      <protection/>
    </xf>
    <xf numFmtId="0" fontId="13" fillId="0" borderId="10" xfId="46" applyFont="1" applyFill="1" applyBorder="1" applyAlignment="1">
      <alignment horizontal="center" vertical="center" wrapText="1"/>
      <protection/>
    </xf>
    <xf numFmtId="0" fontId="2" fillId="0" borderId="0" xfId="46" applyFont="1">
      <alignment vertical="center"/>
      <protection/>
    </xf>
    <xf numFmtId="0" fontId="13" fillId="0" borderId="10" xfId="47" applyFont="1" applyBorder="1" applyAlignment="1">
      <alignment horizontal="center" vertical="center" wrapText="1"/>
      <protection/>
    </xf>
    <xf numFmtId="189" fontId="13" fillId="0" borderId="10" xfId="47" applyNumberFormat="1" applyFont="1" applyBorder="1" applyAlignment="1">
      <alignment horizontal="center" vertical="center" wrapText="1"/>
      <protection/>
    </xf>
    <xf numFmtId="0" fontId="13" fillId="32" borderId="0" xfId="0" applyFont="1" applyFill="1" applyBorder="1" applyAlignment="1">
      <alignment horizontal="center" vertical="center" wrapText="1"/>
    </xf>
    <xf numFmtId="193" fontId="13" fillId="0" borderId="10" xfId="60" applyNumberFormat="1" applyFont="1" applyBorder="1" applyAlignment="1">
      <alignment horizontal="center" vertical="center" wrapText="1"/>
      <protection/>
    </xf>
    <xf numFmtId="0" fontId="13" fillId="0" borderId="10" xfId="60" applyFont="1" applyBorder="1" applyAlignment="1">
      <alignment horizontal="center" vertical="center" wrapText="1"/>
      <protection/>
    </xf>
    <xf numFmtId="0" fontId="13" fillId="0" borderId="11" xfId="61" applyFont="1" applyBorder="1" applyAlignment="1">
      <alignment horizontal="center" vertical="center"/>
      <protection/>
    </xf>
    <xf numFmtId="0" fontId="31" fillId="0" borderId="10" xfId="61" applyFont="1" applyBorder="1" applyAlignment="1">
      <alignment horizontal="center" vertical="center" wrapText="1"/>
      <protection/>
    </xf>
    <xf numFmtId="189" fontId="31" fillId="0" borderId="10" xfId="61" applyNumberFormat="1" applyFont="1" applyBorder="1" applyAlignment="1">
      <alignment horizontal="center" vertical="center" wrapText="1"/>
      <protection/>
    </xf>
    <xf numFmtId="0" fontId="13" fillId="0" borderId="10" xfId="61" applyFont="1" applyBorder="1" applyAlignment="1">
      <alignment horizontal="center" vertical="center" wrapText="1"/>
      <protection/>
    </xf>
    <xf numFmtId="0" fontId="13" fillId="0" borderId="10" xfId="45" applyFont="1" applyFill="1" applyBorder="1" applyAlignment="1">
      <alignment horizontal="center" vertical="center" wrapText="1"/>
      <protection/>
    </xf>
    <xf numFmtId="190" fontId="13" fillId="0" borderId="10" xfId="45" applyNumberFormat="1" applyFont="1" applyFill="1" applyBorder="1" applyAlignment="1">
      <alignment horizontal="center" vertical="center" wrapText="1"/>
      <protection/>
    </xf>
    <xf numFmtId="191" fontId="13" fillId="0" borderId="10" xfId="45" applyNumberFormat="1" applyFont="1" applyFill="1" applyBorder="1" applyAlignment="1">
      <alignment horizontal="center" vertical="center" wrapText="1"/>
      <protection/>
    </xf>
    <xf numFmtId="0" fontId="13" fillId="0" borderId="10" xfId="54" applyFont="1" applyFill="1" applyBorder="1" applyAlignment="1">
      <alignment horizontal="center" vertical="center" wrapText="1"/>
      <protection/>
    </xf>
    <xf numFmtId="0" fontId="13" fillId="0" borderId="10" xfId="45" applyFont="1" applyBorder="1" applyAlignment="1">
      <alignment horizontal="left" vertical="center" wrapText="1"/>
      <protection/>
    </xf>
    <xf numFmtId="0" fontId="13" fillId="0" borderId="10" xfId="45" applyFont="1" applyFill="1" applyBorder="1" applyAlignment="1">
      <alignment horizontal="left" vertical="center" wrapText="1"/>
      <protection/>
    </xf>
    <xf numFmtId="0" fontId="13" fillId="0" borderId="10" xfId="45" applyFont="1" applyFill="1" applyBorder="1" applyAlignment="1">
      <alignment vertical="center" wrapText="1"/>
      <protection/>
    </xf>
    <xf numFmtId="0" fontId="13" fillId="0" borderId="10" xfId="45" applyFont="1" applyFill="1" applyBorder="1" applyAlignment="1">
      <alignment horizontal="center" vertical="center"/>
      <protection/>
    </xf>
    <xf numFmtId="0" fontId="13" fillId="0" borderId="10" xfId="45" applyFont="1" applyBorder="1" applyAlignment="1">
      <alignment horizontal="center" vertical="center" wrapText="1"/>
      <protection/>
    </xf>
    <xf numFmtId="0" fontId="13" fillId="0" borderId="10" xfId="45" applyFont="1" applyBorder="1" applyAlignment="1">
      <alignment horizontal="left" vertical="center"/>
      <protection/>
    </xf>
    <xf numFmtId="0" fontId="13" fillId="0" borderId="10" xfId="45" applyFont="1" applyFill="1" applyBorder="1" applyAlignment="1">
      <alignment vertical="center"/>
      <protection/>
    </xf>
    <xf numFmtId="0" fontId="13" fillId="0" borderId="10" xfId="0" applyFont="1" applyBorder="1" applyAlignment="1">
      <alignment vertical="center"/>
    </xf>
    <xf numFmtId="0" fontId="13" fillId="33" borderId="10" xfId="60" applyFont="1" applyFill="1" applyBorder="1" applyAlignment="1">
      <alignment horizontal="center" vertical="center" wrapText="1"/>
      <protection/>
    </xf>
    <xf numFmtId="190" fontId="13" fillId="33" borderId="10" xfId="60" applyNumberFormat="1" applyFont="1" applyFill="1" applyBorder="1" applyAlignment="1">
      <alignment horizontal="center" vertical="center" wrapText="1"/>
      <protection/>
    </xf>
    <xf numFmtId="191" fontId="13" fillId="33" borderId="10" xfId="60" applyNumberFormat="1" applyFont="1" applyFill="1" applyBorder="1" applyAlignment="1">
      <alignment horizontal="center" vertical="center" wrapText="1"/>
      <protection/>
    </xf>
    <xf numFmtId="0" fontId="12" fillId="0" borderId="10" xfId="45" applyFont="1" applyFill="1" applyBorder="1" applyAlignment="1">
      <alignment horizontal="left" vertical="center" wrapText="1"/>
      <protection/>
    </xf>
    <xf numFmtId="0" fontId="13" fillId="32" borderId="10" xfId="45" applyFont="1" applyFill="1" applyBorder="1" applyAlignment="1">
      <alignment horizontal="center" vertical="center" wrapText="1"/>
      <protection/>
    </xf>
    <xf numFmtId="0" fontId="13" fillId="0" borderId="10" xfId="54" applyFont="1" applyFill="1" applyBorder="1" applyAlignment="1">
      <alignment vertical="center" wrapText="1"/>
      <protection/>
    </xf>
    <xf numFmtId="0" fontId="13" fillId="32" borderId="10" xfId="45" applyFont="1" applyFill="1" applyBorder="1" applyAlignment="1">
      <alignment horizontal="left" vertical="center" wrapText="1"/>
      <protection/>
    </xf>
    <xf numFmtId="0" fontId="13" fillId="0" borderId="10" xfId="54" applyFont="1" applyFill="1" applyBorder="1" applyAlignment="1">
      <alignment horizontal="left" vertical="center" wrapText="1"/>
      <protection/>
    </xf>
    <xf numFmtId="0" fontId="13" fillId="0" borderId="10" xfId="60" applyFont="1" applyBorder="1" applyAlignment="1">
      <alignment horizontal="center" vertical="center"/>
      <protection/>
    </xf>
    <xf numFmtId="0" fontId="13" fillId="34" borderId="10" xfId="52" applyFont="1" applyFill="1" applyBorder="1" applyAlignment="1">
      <alignment horizontal="center" vertical="center" wrapText="1"/>
      <protection/>
    </xf>
    <xf numFmtId="0" fontId="13" fillId="34" borderId="10" xfId="52" applyFont="1" applyFill="1" applyBorder="1" applyAlignment="1">
      <alignment horizontal="left" vertical="center" wrapText="1"/>
      <protection/>
    </xf>
    <xf numFmtId="189" fontId="13" fillId="34" borderId="10" xfId="0" applyNumberFormat="1" applyFont="1" applyFill="1" applyBorder="1" applyAlignment="1">
      <alignment horizontal="center" vertical="center" wrapText="1"/>
    </xf>
    <xf numFmtId="0" fontId="13" fillId="34" borderId="10" xfId="0"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12" fillId="34" borderId="10" xfId="0" applyFont="1" applyFill="1" applyBorder="1" applyAlignment="1">
      <alignment horizontal="left" vertical="center" wrapText="1"/>
    </xf>
    <xf numFmtId="0" fontId="13" fillId="34" borderId="10" xfId="0" applyFont="1" applyFill="1" applyBorder="1" applyAlignment="1">
      <alignment horizontal="justify" vertical="center" wrapText="1"/>
    </xf>
    <xf numFmtId="189" fontId="13" fillId="34" borderId="10" xfId="52" applyNumberFormat="1" applyFont="1" applyFill="1" applyBorder="1" applyAlignment="1">
      <alignment horizontal="center" vertical="center" wrapText="1"/>
      <protection/>
    </xf>
    <xf numFmtId="189" fontId="13" fillId="35" borderId="10" xfId="52" applyNumberFormat="1" applyFont="1" applyFill="1" applyBorder="1" applyAlignment="1">
      <alignment horizontal="center" vertical="center" wrapText="1"/>
      <protection/>
    </xf>
    <xf numFmtId="0" fontId="13" fillId="35" borderId="10" xfId="0" applyFont="1" applyFill="1" applyBorder="1" applyAlignment="1">
      <alignment horizontal="center" vertical="center" wrapText="1"/>
    </xf>
    <xf numFmtId="0" fontId="13" fillId="35" borderId="10" xfId="52" applyFont="1" applyFill="1" applyBorder="1" applyAlignment="1">
      <alignment horizontal="center" vertical="center" wrapText="1"/>
      <protection/>
    </xf>
    <xf numFmtId="193" fontId="13" fillId="35" borderId="10" xfId="52" applyNumberFormat="1" applyFont="1" applyFill="1" applyBorder="1" applyAlignment="1">
      <alignment horizontal="center" vertical="center" wrapText="1"/>
      <protection/>
    </xf>
    <xf numFmtId="0" fontId="12" fillId="35" borderId="10" xfId="0" applyFont="1" applyFill="1" applyBorder="1" applyAlignment="1">
      <alignment vertical="center" wrapText="1"/>
    </xf>
    <xf numFmtId="0" fontId="13" fillId="34" borderId="10" xfId="60" applyFont="1" applyFill="1" applyBorder="1" applyAlignment="1">
      <alignment horizontal="center" vertical="center"/>
      <protection/>
    </xf>
    <xf numFmtId="0" fontId="13" fillId="34" borderId="10" xfId="55" applyFont="1" applyFill="1" applyBorder="1" applyAlignment="1">
      <alignment horizontal="left" vertical="center" wrapText="1"/>
      <protection/>
    </xf>
    <xf numFmtId="0" fontId="13" fillId="34" borderId="10" xfId="56" applyFont="1" applyFill="1" applyBorder="1" applyAlignment="1">
      <alignment horizontal="left" vertical="center" wrapText="1"/>
      <protection/>
    </xf>
    <xf numFmtId="189" fontId="13" fillId="34" borderId="10" xfId="57" applyNumberFormat="1" applyFont="1" applyFill="1" applyBorder="1" applyAlignment="1">
      <alignment horizontal="center" vertical="center" wrapText="1"/>
      <protection/>
    </xf>
    <xf numFmtId="0" fontId="13" fillId="34" borderId="10" xfId="41" applyFont="1" applyFill="1" applyBorder="1" applyAlignment="1">
      <alignment horizontal="center" vertical="center" wrapText="1"/>
      <protection/>
    </xf>
    <xf numFmtId="0" fontId="13" fillId="34" borderId="10" xfId="0" applyFont="1" applyFill="1" applyBorder="1" applyAlignment="1">
      <alignment horizontal="left" vertical="center" wrapText="1"/>
    </xf>
    <xf numFmtId="0" fontId="13" fillId="34" borderId="10" xfId="0" applyFont="1" applyFill="1" applyBorder="1" applyAlignment="1">
      <alignment horizontal="center" vertical="center"/>
    </xf>
    <xf numFmtId="0" fontId="13" fillId="34" borderId="10" xfId="60" applyFont="1" applyFill="1" applyBorder="1" applyAlignment="1">
      <alignment horizontal="left" vertical="center" wrapText="1"/>
      <protection/>
    </xf>
    <xf numFmtId="0" fontId="13" fillId="34" borderId="10" xfId="42" applyFont="1" applyFill="1" applyBorder="1" applyAlignment="1">
      <alignment horizontal="center" vertical="center" wrapText="1"/>
      <protection/>
    </xf>
    <xf numFmtId="189" fontId="13" fillId="34" borderId="10" xfId="58" applyNumberFormat="1" applyFont="1" applyFill="1" applyBorder="1" applyAlignment="1">
      <alignment horizontal="center" vertical="center" wrapText="1"/>
      <protection/>
    </xf>
    <xf numFmtId="0" fontId="13" fillId="34" borderId="0" xfId="0" applyFont="1" applyFill="1" applyAlignment="1">
      <alignment horizontal="center" vertical="center" wrapText="1"/>
    </xf>
    <xf numFmtId="0" fontId="12" fillId="34" borderId="10" xfId="43" applyFont="1" applyFill="1" applyBorder="1" applyAlignment="1">
      <alignment horizontal="left" vertical="center" wrapText="1"/>
      <protection/>
    </xf>
    <xf numFmtId="189" fontId="13" fillId="34" borderId="10" xfId="59" applyNumberFormat="1" applyFont="1" applyFill="1" applyBorder="1" applyAlignment="1">
      <alignment horizontal="center" vertical="center" wrapText="1"/>
      <protection/>
    </xf>
    <xf numFmtId="0" fontId="13" fillId="34" borderId="10" xfId="43" applyFont="1" applyFill="1" applyBorder="1" applyAlignment="1">
      <alignment horizontal="center" vertical="center" wrapText="1"/>
      <protection/>
    </xf>
    <xf numFmtId="0" fontId="13" fillId="34" borderId="10" xfId="44" applyFont="1" applyFill="1" applyBorder="1" applyAlignment="1">
      <alignment horizontal="left" vertical="center" wrapText="1"/>
      <protection/>
    </xf>
    <xf numFmtId="189" fontId="13" fillId="34" borderId="10" xfId="53" applyNumberFormat="1" applyFont="1" applyFill="1" applyBorder="1" applyAlignment="1">
      <alignment horizontal="center" vertical="center" wrapText="1"/>
      <protection/>
    </xf>
    <xf numFmtId="0" fontId="13" fillId="34" borderId="10" xfId="44" applyFont="1" applyFill="1" applyBorder="1" applyAlignment="1">
      <alignment horizontal="center" vertical="center" wrapText="1"/>
      <protection/>
    </xf>
    <xf numFmtId="0" fontId="82" fillId="34" borderId="10" xfId="52" applyFont="1" applyFill="1" applyBorder="1" applyAlignment="1">
      <alignment horizontal="left" vertical="center" wrapText="1"/>
      <protection/>
    </xf>
    <xf numFmtId="189" fontId="31" fillId="35" borderId="10" xfId="52" applyNumberFormat="1" applyFont="1" applyFill="1" applyBorder="1" applyAlignment="1">
      <alignment horizontal="center" vertical="center" wrapText="1"/>
      <protection/>
    </xf>
    <xf numFmtId="0" fontId="31" fillId="35" borderId="10" xfId="52" applyFont="1" applyFill="1" applyBorder="1" applyAlignment="1">
      <alignment horizontal="center" vertical="center" wrapText="1"/>
      <protection/>
    </xf>
    <xf numFmtId="0" fontId="31" fillId="35" borderId="10" xfId="0" applyFont="1" applyFill="1" applyBorder="1" applyAlignment="1">
      <alignment horizontal="center" vertical="center" wrapText="1"/>
    </xf>
    <xf numFmtId="0" fontId="31" fillId="34" borderId="10" xfId="0" applyFont="1" applyFill="1" applyBorder="1" applyAlignment="1">
      <alignment horizontal="center" vertical="center" wrapText="1"/>
    </xf>
    <xf numFmtId="193" fontId="31" fillId="35" borderId="10" xfId="52" applyNumberFormat="1" applyFont="1" applyFill="1" applyBorder="1" applyAlignment="1">
      <alignment horizontal="center" vertical="center" wrapText="1"/>
      <protection/>
    </xf>
    <xf numFmtId="0" fontId="31" fillId="35" borderId="10" xfId="0" applyFont="1" applyFill="1" applyBorder="1" applyAlignment="1">
      <alignment vertical="center" wrapText="1"/>
    </xf>
    <xf numFmtId="0" fontId="31" fillId="34" borderId="10" xfId="60" applyFont="1" applyFill="1" applyBorder="1" applyAlignment="1">
      <alignment horizontal="center" vertical="center"/>
      <protection/>
    </xf>
    <xf numFmtId="189" fontId="31" fillId="34" borderId="10" xfId="52" applyNumberFormat="1" applyFont="1" applyFill="1" applyBorder="1" applyAlignment="1">
      <alignment horizontal="center" vertical="center" wrapText="1"/>
      <protection/>
    </xf>
    <xf numFmtId="0" fontId="31" fillId="34" borderId="10" xfId="60" applyFont="1" applyFill="1" applyBorder="1" applyAlignment="1">
      <alignment horizontal="left" vertical="center" wrapText="1"/>
      <protection/>
    </xf>
    <xf numFmtId="189" fontId="31" fillId="34" borderId="10" xfId="60" applyNumberFormat="1" applyFont="1" applyFill="1" applyBorder="1" applyAlignment="1">
      <alignment horizontal="center" vertical="center" wrapText="1"/>
      <protection/>
    </xf>
    <xf numFmtId="0" fontId="83" fillId="34" borderId="10" xfId="0" applyFont="1" applyFill="1" applyBorder="1" applyAlignment="1">
      <alignment horizontal="center" vertical="center"/>
    </xf>
    <xf numFmtId="0" fontId="31" fillId="34" borderId="10" xfId="60" applyFont="1" applyFill="1" applyBorder="1" applyAlignment="1">
      <alignment horizontal="center" vertical="center" wrapText="1"/>
      <protection/>
    </xf>
    <xf numFmtId="0" fontId="31" fillId="34" borderId="10" xfId="0" applyFont="1" applyFill="1" applyBorder="1" applyAlignment="1">
      <alignment vertical="center" wrapText="1"/>
    </xf>
    <xf numFmtId="0" fontId="31" fillId="34" borderId="10" xfId="0" applyFont="1" applyFill="1" applyBorder="1" applyAlignment="1">
      <alignment vertical="center"/>
    </xf>
    <xf numFmtId="0" fontId="30" fillId="35" borderId="10" xfId="0" applyFont="1" applyFill="1" applyBorder="1" applyAlignment="1">
      <alignment vertical="center" wrapText="1"/>
    </xf>
    <xf numFmtId="0" fontId="13" fillId="35" borderId="10" xfId="0" applyFont="1" applyFill="1" applyBorder="1" applyAlignment="1">
      <alignment vertical="center" wrapText="1"/>
    </xf>
    <xf numFmtId="0" fontId="13" fillId="34" borderId="10" xfId="0" applyFont="1" applyFill="1" applyBorder="1" applyAlignment="1">
      <alignment vertical="center" wrapText="1"/>
    </xf>
    <xf numFmtId="0" fontId="0" fillId="0" borderId="0" xfId="0" applyFont="1" applyBorder="1" applyAlignment="1">
      <alignment vertical="center"/>
    </xf>
    <xf numFmtId="0" fontId="82" fillId="34" borderId="10" xfId="52" applyFont="1" applyFill="1" applyBorder="1" applyAlignment="1">
      <alignment horizontal="center" vertical="center" wrapText="1"/>
      <protection/>
    </xf>
    <xf numFmtId="189" fontId="82" fillId="34" borderId="10" xfId="0" applyNumberFormat="1" applyFont="1" applyFill="1" applyBorder="1" applyAlignment="1">
      <alignment horizontal="center" vertical="center" wrapText="1"/>
    </xf>
    <xf numFmtId="0" fontId="82" fillId="34" borderId="10" xfId="0" applyFont="1" applyFill="1" applyBorder="1" applyAlignment="1">
      <alignment horizontal="center" vertical="center" wrapText="1"/>
    </xf>
    <xf numFmtId="0" fontId="84" fillId="34" borderId="10" xfId="0" applyFont="1" applyFill="1" applyBorder="1" applyAlignment="1">
      <alignment horizontal="center" vertical="center" wrapText="1"/>
    </xf>
    <xf numFmtId="0" fontId="12" fillId="0" borderId="10" xfId="44" applyFont="1" applyFill="1" applyBorder="1" applyAlignment="1">
      <alignment horizontal="left" vertical="center" wrapText="1"/>
      <protection/>
    </xf>
    <xf numFmtId="0" fontId="12" fillId="0" borderId="10" xfId="60" applyFont="1" applyBorder="1" applyAlignment="1">
      <alignment horizontal="left" vertical="center" wrapText="1"/>
      <protection/>
    </xf>
    <xf numFmtId="189" fontId="13" fillId="0" borderId="0" xfId="53" applyNumberFormat="1" applyFont="1" applyFill="1" applyBorder="1" applyAlignment="1">
      <alignment horizontal="center" vertical="center" wrapText="1"/>
      <protection/>
    </xf>
    <xf numFmtId="0" fontId="13" fillId="0" borderId="0" xfId="44" applyFont="1" applyFill="1" applyBorder="1" applyAlignment="1">
      <alignment horizontal="center" vertical="center" wrapText="1"/>
      <protection/>
    </xf>
    <xf numFmtId="0" fontId="13" fillId="32" borderId="0" xfId="44" applyFont="1" applyFill="1" applyBorder="1" applyAlignment="1">
      <alignment horizontal="center" vertical="center" wrapText="1"/>
      <protection/>
    </xf>
    <xf numFmtId="0" fontId="13" fillId="0" borderId="0" xfId="44" applyFont="1" applyBorder="1" applyAlignment="1">
      <alignment horizontal="center" vertical="center" wrapText="1"/>
      <protection/>
    </xf>
    <xf numFmtId="0" fontId="12" fillId="0" borderId="10" xfId="43" applyFont="1" applyFill="1" applyBorder="1" applyAlignment="1">
      <alignment horizontal="left" vertical="center" wrapText="1"/>
      <protection/>
    </xf>
    <xf numFmtId="0" fontId="12" fillId="0" borderId="10" xfId="41" applyFont="1" applyBorder="1" applyAlignment="1">
      <alignment horizontal="justify" vertical="center" wrapText="1"/>
      <protection/>
    </xf>
    <xf numFmtId="0" fontId="12" fillId="0" borderId="10" xfId="42" applyFont="1" applyBorder="1" applyAlignment="1">
      <alignment horizontal="justify" vertical="center" wrapText="1"/>
      <protection/>
    </xf>
    <xf numFmtId="0" fontId="12" fillId="0" borderId="10" xfId="0" applyFont="1" applyBorder="1" applyAlignment="1">
      <alignment horizontal="justify" vertical="center" wrapText="1"/>
    </xf>
    <xf numFmtId="0" fontId="12" fillId="0" borderId="10" xfId="0" applyFont="1" applyBorder="1" applyAlignment="1">
      <alignment vertical="center" wrapText="1"/>
    </xf>
    <xf numFmtId="0" fontId="13" fillId="0" borderId="10" xfId="61" applyFont="1" applyBorder="1" applyAlignment="1">
      <alignment vertical="center"/>
      <protection/>
    </xf>
    <xf numFmtId="0" fontId="85" fillId="34" borderId="10" xfId="52" applyFont="1" applyFill="1" applyBorder="1" applyAlignment="1">
      <alignment horizontal="left" vertical="center" wrapText="1"/>
      <protection/>
    </xf>
    <xf numFmtId="0" fontId="85" fillId="34" borderId="10" xfId="0" applyFont="1" applyFill="1" applyBorder="1" applyAlignment="1">
      <alignment horizontal="left" vertical="center" wrapText="1"/>
    </xf>
    <xf numFmtId="0" fontId="85" fillId="34" borderId="10" xfId="0" applyFont="1" applyFill="1" applyBorder="1" applyAlignment="1">
      <alignment horizontal="justify" vertical="center" wrapText="1"/>
    </xf>
    <xf numFmtId="0" fontId="13" fillId="34" borderId="10" xfId="41" applyFont="1" applyFill="1" applyBorder="1" applyAlignment="1">
      <alignment horizontal="justify" vertical="center" wrapText="1"/>
      <protection/>
    </xf>
    <xf numFmtId="0" fontId="85" fillId="34" borderId="10" xfId="60" applyFont="1" applyFill="1" applyBorder="1" applyAlignment="1">
      <alignment horizontal="left" vertical="center" wrapText="1"/>
      <protection/>
    </xf>
    <xf numFmtId="189" fontId="13" fillId="34" borderId="0" xfId="52" applyNumberFormat="1" applyFont="1" applyFill="1" applyBorder="1" applyAlignment="1">
      <alignment horizontal="center" vertical="center" wrapText="1"/>
      <protection/>
    </xf>
    <xf numFmtId="0" fontId="0" fillId="0" borderId="10" xfId="0" applyBorder="1" applyAlignment="1">
      <alignment vertical="center"/>
    </xf>
    <xf numFmtId="0" fontId="12" fillId="34" borderId="10" xfId="0" applyFont="1" applyFill="1" applyBorder="1" applyAlignment="1">
      <alignment vertical="center" wrapText="1"/>
    </xf>
    <xf numFmtId="0" fontId="12" fillId="0" borderId="10" xfId="60" applyFont="1" applyBorder="1" applyAlignment="1">
      <alignment vertical="center"/>
      <protection/>
    </xf>
    <xf numFmtId="0" fontId="22" fillId="0" borderId="10" xfId="60" applyFont="1" applyBorder="1" applyAlignment="1">
      <alignment horizontal="center" vertical="center" wrapText="1"/>
      <protection/>
    </xf>
    <xf numFmtId="0" fontId="85" fillId="34" borderId="10" xfId="42" applyFont="1" applyFill="1" applyBorder="1" applyAlignment="1">
      <alignment horizontal="justify" vertical="center" wrapText="1"/>
      <protection/>
    </xf>
    <xf numFmtId="0" fontId="85" fillId="34" borderId="10" xfId="0" applyFont="1" applyFill="1" applyBorder="1" applyAlignment="1">
      <alignment vertical="center" wrapText="1"/>
    </xf>
    <xf numFmtId="189" fontId="12" fillId="0" borderId="10" xfId="0" applyNumberFormat="1" applyFont="1" applyBorder="1" applyAlignment="1">
      <alignment vertical="center"/>
    </xf>
    <xf numFmtId="0" fontId="13" fillId="34" borderId="0" xfId="0" applyFont="1" applyFill="1" applyBorder="1" applyAlignment="1">
      <alignment horizontal="center" vertical="center" wrapText="1"/>
    </xf>
    <xf numFmtId="0" fontId="5" fillId="0" borderId="0" xfId="0" applyFont="1" applyFill="1" applyAlignment="1">
      <alignment horizontal="left" vertical="center" wrapText="1"/>
    </xf>
    <xf numFmtId="194" fontId="0" fillId="0" borderId="10" xfId="60" applyNumberFormat="1" applyFont="1" applyBorder="1" applyAlignment="1">
      <alignment horizontal="justify" vertical="center" wrapText="1"/>
      <protection/>
    </xf>
    <xf numFmtId="0" fontId="27" fillId="0" borderId="10" xfId="0" applyFont="1" applyFill="1" applyBorder="1" applyAlignment="1">
      <alignment vertical="center" wrapText="1"/>
    </xf>
    <xf numFmtId="0" fontId="12" fillId="0" borderId="12" xfId="0" applyFont="1" applyBorder="1" applyAlignment="1">
      <alignment horizontal="left" vertical="center" wrapText="1"/>
    </xf>
    <xf numFmtId="0" fontId="0" fillId="0" borderId="10" xfId="60" applyFont="1" applyBorder="1" applyAlignment="1">
      <alignment horizontal="center" vertical="center" wrapText="1"/>
      <protection/>
    </xf>
    <xf numFmtId="194" fontId="0" fillId="0" borderId="10" xfId="60" applyNumberFormat="1" applyFont="1" applyBorder="1" applyAlignment="1">
      <alignment horizontal="center" vertical="center" wrapText="1"/>
      <protection/>
    </xf>
    <xf numFmtId="0" fontId="0" fillId="0" borderId="10" xfId="60" applyFont="1" applyBorder="1" applyAlignment="1">
      <alignment horizontal="center" vertical="center"/>
      <protection/>
    </xf>
    <xf numFmtId="189" fontId="82" fillId="34" borderId="10" xfId="52" applyNumberFormat="1" applyFont="1" applyFill="1" applyBorder="1" applyAlignment="1">
      <alignment horizontal="center" vertical="center" wrapText="1"/>
      <protection/>
    </xf>
    <xf numFmtId="0" fontId="84" fillId="34" borderId="10" xfId="0"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82" fillId="0" borderId="10" xfId="48" applyFont="1" applyFill="1" applyBorder="1" applyAlignment="1">
      <alignment horizontal="center" vertical="center" wrapText="1"/>
      <protection/>
    </xf>
    <xf numFmtId="0" fontId="1" fillId="36" borderId="0" xfId="0" applyFont="1" applyFill="1" applyAlignment="1">
      <alignment vertical="center" wrapText="1"/>
    </xf>
    <xf numFmtId="0" fontId="85" fillId="0" borderId="10" xfId="61" applyFont="1" applyBorder="1" applyAlignment="1">
      <alignment horizontal="left" vertical="center" wrapText="1"/>
      <protection/>
    </xf>
    <xf numFmtId="0" fontId="86" fillId="0" borderId="10" xfId="61" applyFont="1" applyBorder="1" applyAlignment="1">
      <alignment horizontal="left" vertical="center" wrapText="1"/>
      <protection/>
    </xf>
    <xf numFmtId="49" fontId="0" fillId="0" borderId="10" xfId="60" applyNumberFormat="1" applyFont="1" applyBorder="1" applyAlignment="1">
      <alignment horizontal="center" vertical="center" wrapText="1"/>
      <protection/>
    </xf>
    <xf numFmtId="0" fontId="5" fillId="32" borderId="10" xfId="0" applyFont="1" applyFill="1" applyBorder="1" applyAlignment="1">
      <alignment horizontal="center" vertical="center" wrapText="1"/>
    </xf>
    <xf numFmtId="0" fontId="27" fillId="32" borderId="10"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10" xfId="0" applyFont="1" applyFill="1" applyBorder="1" applyAlignment="1">
      <alignment horizontal="center" vertical="center" wrapText="1"/>
    </xf>
    <xf numFmtId="191" fontId="5" fillId="0" borderId="10" xfId="52" applyNumberFormat="1" applyFont="1" applyFill="1" applyBorder="1" applyAlignment="1">
      <alignment horizontal="center" vertical="center" wrapText="1"/>
      <protection/>
    </xf>
    <xf numFmtId="0" fontId="5" fillId="0" borderId="10" xfId="50" applyFont="1" applyFill="1" applyBorder="1" applyAlignment="1">
      <alignment horizontal="center" vertical="center" wrapText="1"/>
      <protection/>
    </xf>
    <xf numFmtId="0" fontId="5" fillId="0" borderId="11" xfId="50" applyFont="1" applyFill="1" applyBorder="1" applyAlignment="1">
      <alignment horizontal="center" vertical="center" wrapText="1"/>
      <protection/>
    </xf>
    <xf numFmtId="191" fontId="5" fillId="0" borderId="11" xfId="52" applyNumberFormat="1" applyFont="1" applyFill="1" applyBorder="1" applyAlignment="1">
      <alignment horizontal="center" vertical="center" wrapText="1"/>
      <protection/>
    </xf>
    <xf numFmtId="0" fontId="5" fillId="0" borderId="10" xfId="49" applyFont="1" applyBorder="1" applyAlignment="1">
      <alignment horizontal="center" vertical="center" wrapText="1"/>
      <protection/>
    </xf>
    <xf numFmtId="0" fontId="5" fillId="0" borderId="10" xfId="49" applyFont="1" applyFill="1" applyBorder="1" applyAlignment="1">
      <alignment horizontal="center" vertical="center" wrapText="1"/>
      <protection/>
    </xf>
    <xf numFmtId="0" fontId="5" fillId="0" borderId="11" xfId="49" applyFont="1" applyFill="1" applyBorder="1" applyAlignment="1">
      <alignment horizontal="center" vertical="center" wrapText="1"/>
      <protection/>
    </xf>
    <xf numFmtId="189" fontId="5" fillId="0" borderId="10" xfId="57" applyNumberFormat="1" applyFont="1" applyFill="1" applyBorder="1" applyAlignment="1">
      <alignment horizontal="center" vertical="center" wrapText="1"/>
      <protection/>
    </xf>
    <xf numFmtId="0" fontId="5" fillId="0" borderId="10" xfId="41" applyFont="1" applyFill="1" applyBorder="1" applyAlignment="1">
      <alignment horizontal="center" vertical="center" wrapText="1"/>
      <protection/>
    </xf>
    <xf numFmtId="193" fontId="5" fillId="0" borderId="10" xfId="41" applyNumberFormat="1" applyFont="1" applyFill="1" applyBorder="1" applyAlignment="1">
      <alignment horizontal="center" vertical="center" wrapText="1"/>
      <protection/>
    </xf>
    <xf numFmtId="0" fontId="5" fillId="32" borderId="10" xfId="41" applyFont="1" applyFill="1" applyBorder="1" applyAlignment="1">
      <alignment horizontal="center" vertical="center" wrapText="1"/>
      <protection/>
    </xf>
    <xf numFmtId="189" fontId="5" fillId="0" borderId="10" xfId="58" applyNumberFormat="1" applyFont="1" applyFill="1" applyBorder="1" applyAlignment="1">
      <alignment horizontal="center" vertical="center" wrapText="1"/>
      <protection/>
    </xf>
    <xf numFmtId="0" fontId="5" fillId="0" borderId="10" xfId="42" applyFont="1" applyFill="1" applyBorder="1" applyAlignment="1">
      <alignment horizontal="center" vertical="center" wrapText="1"/>
      <protection/>
    </xf>
    <xf numFmtId="193" fontId="5" fillId="0" borderId="10" xfId="42" applyNumberFormat="1" applyFont="1" applyFill="1" applyBorder="1" applyAlignment="1">
      <alignment horizontal="center" vertical="center" wrapText="1"/>
      <protection/>
    </xf>
    <xf numFmtId="0" fontId="5" fillId="32" borderId="10" xfId="42" applyFont="1" applyFill="1" applyBorder="1" applyAlignment="1">
      <alignment horizontal="center" vertical="center" wrapText="1"/>
      <protection/>
    </xf>
    <xf numFmtId="193" fontId="5" fillId="0" borderId="10" xfId="0" applyNumberFormat="1" applyFont="1" applyFill="1" applyBorder="1" applyAlignment="1">
      <alignment horizontal="center" vertical="center" wrapText="1"/>
    </xf>
    <xf numFmtId="190" fontId="5" fillId="0" borderId="10" xfId="0" applyNumberFormat="1" applyFont="1" applyBorder="1" applyAlignment="1">
      <alignment horizontal="center" vertical="center" wrapText="1"/>
    </xf>
    <xf numFmtId="0" fontId="5" fillId="0" borderId="10" xfId="0" applyFont="1" applyFill="1" applyBorder="1" applyAlignment="1">
      <alignment vertical="center" wrapText="1"/>
    </xf>
    <xf numFmtId="0" fontId="5" fillId="32" borderId="0" xfId="0" applyFont="1" applyFill="1" applyBorder="1" applyAlignment="1">
      <alignment horizontal="center" vertical="center" wrapText="1"/>
    </xf>
    <xf numFmtId="189" fontId="5" fillId="0" borderId="10" xfId="53" applyNumberFormat="1" applyFont="1" applyFill="1" applyBorder="1" applyAlignment="1">
      <alignment horizontal="center" vertical="center" wrapText="1"/>
      <protection/>
    </xf>
    <xf numFmtId="0" fontId="5" fillId="0" borderId="10" xfId="48" applyFont="1" applyFill="1" applyBorder="1" applyAlignment="1">
      <alignment horizontal="center" vertical="center" wrapText="1"/>
      <protection/>
    </xf>
    <xf numFmtId="0" fontId="5" fillId="32" borderId="10" xfId="48" applyFont="1" applyFill="1" applyBorder="1" applyAlignment="1">
      <alignment horizontal="center" vertical="center" wrapText="1"/>
      <protection/>
    </xf>
    <xf numFmtId="0" fontId="5" fillId="32" borderId="10" xfId="57" applyFont="1" applyFill="1" applyBorder="1" applyAlignment="1">
      <alignment horizontal="center" vertical="center" wrapText="1"/>
      <protection/>
    </xf>
    <xf numFmtId="189" fontId="5" fillId="0" borderId="10" xfId="52" applyNumberFormat="1" applyFont="1" applyFill="1" applyBorder="1" applyAlignment="1">
      <alignment horizontal="center" vertical="center" wrapText="1"/>
      <protection/>
    </xf>
    <xf numFmtId="0" fontId="5" fillId="0" borderId="10" xfId="53" applyFont="1" applyFill="1" applyBorder="1" applyAlignment="1">
      <alignment horizontal="center" vertical="center" wrapText="1"/>
      <protection/>
    </xf>
    <xf numFmtId="0" fontId="5" fillId="32" borderId="10" xfId="53" applyFont="1" applyFill="1" applyBorder="1" applyAlignment="1">
      <alignment horizontal="center" vertical="center" wrapText="1"/>
      <protection/>
    </xf>
    <xf numFmtId="0" fontId="5" fillId="32" borderId="10" xfId="44" applyFont="1" applyFill="1" applyBorder="1" applyAlignment="1">
      <alignment horizontal="center" vertical="center" wrapText="1"/>
      <protection/>
    </xf>
    <xf numFmtId="0" fontId="5" fillId="0" borderId="10" xfId="44" applyFont="1" applyFill="1" applyBorder="1" applyAlignment="1">
      <alignment horizontal="center" vertical="center" wrapText="1"/>
      <protection/>
    </xf>
    <xf numFmtId="189" fontId="5" fillId="0" borderId="10" xfId="59" applyNumberFormat="1" applyFont="1" applyFill="1" applyBorder="1" applyAlignment="1">
      <alignment horizontal="center" vertical="center" wrapText="1"/>
      <protection/>
    </xf>
    <xf numFmtId="0" fontId="5" fillId="0" borderId="10" xfId="43" applyFont="1" applyFill="1" applyBorder="1" applyAlignment="1">
      <alignment horizontal="center" vertical="center" wrapText="1"/>
      <protection/>
    </xf>
    <xf numFmtId="0" fontId="5" fillId="0" borderId="10" xfId="59" applyFont="1" applyFill="1" applyBorder="1" applyAlignment="1">
      <alignment horizontal="center" vertical="center" wrapText="1"/>
      <protection/>
    </xf>
    <xf numFmtId="0" fontId="5" fillId="32" borderId="10" xfId="43" applyFont="1" applyFill="1" applyBorder="1" applyAlignment="1">
      <alignment horizontal="center" vertical="center" wrapText="1"/>
      <protection/>
    </xf>
    <xf numFmtId="0" fontId="5" fillId="32" borderId="10" xfId="59" applyFont="1" applyFill="1" applyBorder="1" applyAlignment="1">
      <alignment horizontal="center" vertical="center" wrapText="1"/>
      <protection/>
    </xf>
    <xf numFmtId="0" fontId="5" fillId="0" borderId="13" xfId="44" applyFont="1" applyFill="1" applyBorder="1" applyAlignment="1">
      <alignment horizontal="center" vertical="center" wrapText="1"/>
      <protection/>
    </xf>
    <xf numFmtId="0" fontId="5" fillId="32" borderId="13" xfId="44" applyFont="1" applyFill="1" applyBorder="1" applyAlignment="1">
      <alignment horizontal="center" vertical="center" wrapText="1"/>
      <protection/>
    </xf>
    <xf numFmtId="0" fontId="5" fillId="0" borderId="14" xfId="44" applyFont="1" applyFill="1" applyBorder="1" applyAlignment="1">
      <alignment horizontal="center" vertical="center" wrapText="1"/>
      <protection/>
    </xf>
    <xf numFmtId="0" fontId="5" fillId="0" borderId="10" xfId="0" applyFont="1" applyBorder="1" applyAlignment="1">
      <alignment vertical="center"/>
    </xf>
    <xf numFmtId="0" fontId="79" fillId="0" borderId="10" xfId="60" applyFont="1" applyBorder="1" applyAlignment="1">
      <alignment horizontal="center" vertical="center"/>
      <protection/>
    </xf>
    <xf numFmtId="0" fontId="79" fillId="0" borderId="10" xfId="60" applyFont="1" applyFill="1" applyBorder="1" applyAlignment="1">
      <alignment vertical="center"/>
      <protection/>
    </xf>
    <xf numFmtId="0" fontId="85" fillId="0" borderId="10" xfId="61" applyFont="1" applyFill="1" applyBorder="1" applyAlignment="1">
      <alignment horizontal="left" vertical="center" wrapText="1"/>
      <protection/>
    </xf>
    <xf numFmtId="0" fontId="13" fillId="0" borderId="10" xfId="61" applyFont="1" applyFill="1" applyBorder="1" applyAlignment="1">
      <alignment horizontal="center" vertical="center" wrapText="1"/>
      <protection/>
    </xf>
    <xf numFmtId="189" fontId="31" fillId="0" borderId="10" xfId="61" applyNumberFormat="1" applyFont="1" applyFill="1" applyBorder="1" applyAlignment="1">
      <alignment horizontal="center" vertical="center" wrapText="1"/>
      <protection/>
    </xf>
    <xf numFmtId="0" fontId="79" fillId="0" borderId="10" xfId="60" applyFont="1" applyFill="1" applyBorder="1" applyAlignment="1">
      <alignment horizontal="center" vertical="center"/>
      <protection/>
    </xf>
    <xf numFmtId="0" fontId="0" fillId="0" borderId="0" xfId="60" applyFill="1" applyAlignment="1">
      <alignment vertical="center"/>
      <protection/>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12" fillId="0" borderId="10" xfId="0" applyFont="1" applyFill="1" applyBorder="1" applyAlignment="1">
      <alignment vertical="center" wrapText="1"/>
    </xf>
    <xf numFmtId="0" fontId="0" fillId="0" borderId="0" xfId="60" applyFont="1" applyAlignment="1">
      <alignment vertical="center"/>
      <protection/>
    </xf>
    <xf numFmtId="0" fontId="87" fillId="0" borderId="0" xfId="0" applyFont="1" applyFill="1" applyAlignment="1">
      <alignment vertical="center" wrapText="1"/>
    </xf>
    <xf numFmtId="0" fontId="88" fillId="0" borderId="0" xfId="60" applyFont="1" applyFill="1" applyAlignment="1">
      <alignment vertical="center"/>
      <protection/>
    </xf>
    <xf numFmtId="0" fontId="0" fillId="0" borderId="0" xfId="0" applyBorder="1" applyAlignment="1">
      <alignment vertical="center" wrapText="1"/>
    </xf>
    <xf numFmtId="0" fontId="0" fillId="0" borderId="0" xfId="0" applyFont="1" applyBorder="1" applyAlignment="1">
      <alignment vertical="center"/>
    </xf>
    <xf numFmtId="189" fontId="13" fillId="0" borderId="0" xfId="53" applyNumberFormat="1" applyFont="1" applyFill="1" applyBorder="1" applyAlignment="1">
      <alignment horizontal="left" vertical="center" wrapText="1"/>
      <protection/>
    </xf>
    <xf numFmtId="0" fontId="89" fillId="34" borderId="10" xfId="44" applyFont="1" applyFill="1" applyBorder="1" applyAlignment="1">
      <alignment horizontal="left" vertical="center" wrapText="1"/>
      <protection/>
    </xf>
    <xf numFmtId="0" fontId="12" fillId="34" borderId="10" xfId="0" applyFont="1" applyFill="1" applyBorder="1" applyAlignment="1">
      <alignment vertical="center"/>
    </xf>
    <xf numFmtId="0" fontId="1" fillId="0" borderId="0" xfId="0" applyFont="1" applyFill="1" applyAlignment="1">
      <alignment vertical="center" wrapText="1"/>
    </xf>
    <xf numFmtId="0" fontId="87" fillId="0" borderId="0" xfId="0" applyFont="1" applyFill="1" applyAlignment="1">
      <alignment vertical="center" wrapText="1"/>
    </xf>
    <xf numFmtId="0" fontId="12"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vertical="center" wrapText="1"/>
    </xf>
    <xf numFmtId="0" fontId="34" fillId="0"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12" fillId="0" borderId="10" xfId="0" applyFont="1" applyFill="1" applyBorder="1" applyAlignment="1">
      <alignment horizontal="justify" vertical="center" wrapText="1"/>
    </xf>
    <xf numFmtId="0" fontId="12" fillId="0" borderId="10" xfId="0" applyFont="1" applyFill="1" applyBorder="1" applyAlignment="1">
      <alignment horizontal="center" vertical="center"/>
    </xf>
    <xf numFmtId="0" fontId="90" fillId="0" borderId="10" xfId="0" applyFont="1" applyFill="1" applyBorder="1" applyAlignment="1">
      <alignment horizontal="left" vertical="center" wrapText="1"/>
    </xf>
    <xf numFmtId="0" fontId="91" fillId="0" borderId="10" xfId="0" applyFont="1" applyFill="1" applyBorder="1" applyAlignment="1">
      <alignment horizontal="left" vertical="center" wrapText="1"/>
    </xf>
    <xf numFmtId="0" fontId="90" fillId="0" borderId="15" xfId="0" applyFont="1" applyFill="1" applyBorder="1" applyAlignment="1">
      <alignment horizontal="left" vertical="center" wrapText="1"/>
    </xf>
    <xf numFmtId="0" fontId="90" fillId="0" borderId="10" xfId="0" applyFont="1" applyFill="1" applyBorder="1" applyAlignment="1">
      <alignment vertical="center" wrapText="1"/>
    </xf>
    <xf numFmtId="0" fontId="91" fillId="0" borderId="10" xfId="44" applyFont="1" applyFill="1" applyBorder="1" applyAlignment="1">
      <alignment horizontal="left" vertical="center" wrapText="1"/>
      <protection/>
    </xf>
    <xf numFmtId="0" fontId="90" fillId="0" borderId="10" xfId="44" applyFont="1" applyFill="1" applyBorder="1" applyAlignment="1">
      <alignment horizontal="left" vertical="center" wrapText="1"/>
      <protection/>
    </xf>
    <xf numFmtId="0" fontId="91" fillId="0" borderId="10" xfId="44" applyFont="1" applyFill="1" applyBorder="1" applyAlignment="1">
      <alignment vertical="center" wrapText="1"/>
      <protection/>
    </xf>
    <xf numFmtId="0" fontId="90" fillId="0" borderId="15" xfId="44" applyFont="1" applyFill="1" applyBorder="1" applyAlignment="1">
      <alignment vertical="center" wrapText="1"/>
      <protection/>
    </xf>
    <xf numFmtId="0" fontId="90" fillId="0" borderId="16" xfId="44" applyFont="1" applyFill="1" applyBorder="1" applyAlignment="1">
      <alignment vertical="center" wrapText="1"/>
      <protection/>
    </xf>
    <xf numFmtId="0" fontId="90" fillId="0" borderId="15" xfId="0" applyFont="1" applyFill="1" applyBorder="1" applyAlignment="1">
      <alignment horizontal="left" vertical="center" wrapText="1"/>
    </xf>
    <xf numFmtId="0" fontId="90" fillId="34" borderId="10" xfId="52" applyFont="1" applyFill="1" applyBorder="1" applyAlignment="1">
      <alignment horizontal="left" vertical="center" wrapText="1"/>
      <protection/>
    </xf>
    <xf numFmtId="0" fontId="92" fillId="34" borderId="10" xfId="0" applyFont="1" applyFill="1" applyBorder="1" applyAlignment="1">
      <alignment horizontal="left" vertical="center" wrapText="1"/>
    </xf>
    <xf numFmtId="0" fontId="91" fillId="34" borderId="10" xfId="44" applyFont="1" applyFill="1" applyBorder="1" applyAlignment="1">
      <alignment horizontal="left" vertical="center" wrapText="1"/>
      <protection/>
    </xf>
    <xf numFmtId="0" fontId="90" fillId="34" borderId="10" xfId="44" applyFont="1" applyFill="1" applyBorder="1" applyAlignment="1">
      <alignment horizontal="left" vertical="center" wrapText="1"/>
      <protection/>
    </xf>
    <xf numFmtId="0" fontId="91" fillId="34" borderId="10" xfId="44" applyFont="1" applyFill="1" applyBorder="1" applyAlignment="1">
      <alignment vertical="center" wrapText="1"/>
      <protection/>
    </xf>
    <xf numFmtId="0" fontId="90" fillId="34" borderId="10" xfId="0" applyFont="1" applyFill="1" applyBorder="1" applyAlignment="1">
      <alignment horizontal="left" vertical="center" wrapText="1"/>
    </xf>
    <xf numFmtId="0" fontId="90" fillId="0" borderId="16" xfId="44" applyFont="1" applyFill="1" applyBorder="1" applyAlignment="1">
      <alignment vertical="center" wrapText="1"/>
      <protection/>
    </xf>
    <xf numFmtId="0" fontId="90" fillId="0" borderId="15" xfId="0" applyFont="1" applyFill="1" applyBorder="1" applyAlignment="1">
      <alignment horizontal="left" vertical="center" wrapText="1"/>
    </xf>
    <xf numFmtId="0" fontId="90" fillId="0" borderId="15" xfId="44" applyFont="1" applyFill="1" applyBorder="1" applyAlignment="1">
      <alignment vertical="center" wrapText="1"/>
      <protection/>
    </xf>
    <xf numFmtId="0" fontId="28" fillId="0" borderId="10" xfId="49" applyFont="1" applyFill="1" applyBorder="1" applyAlignment="1">
      <alignment horizontal="center" vertical="center" wrapText="1"/>
      <protection/>
    </xf>
    <xf numFmtId="0" fontId="28" fillId="0" borderId="10" xfId="0" applyFont="1" applyFill="1" applyBorder="1" applyAlignment="1">
      <alignment horizontal="center" vertical="center" wrapText="1"/>
    </xf>
    <xf numFmtId="193" fontId="28" fillId="0" borderId="10" xfId="52" applyNumberFormat="1" applyFont="1" applyFill="1" applyBorder="1" applyAlignment="1">
      <alignment horizontal="center" vertical="center" wrapText="1"/>
      <protection/>
    </xf>
    <xf numFmtId="193" fontId="13" fillId="0" borderId="10" xfId="52" applyNumberFormat="1" applyFont="1" applyFill="1" applyBorder="1" applyAlignment="1">
      <alignment horizontal="center" vertical="center" wrapText="1"/>
      <protection/>
    </xf>
    <xf numFmtId="193" fontId="5" fillId="0" borderId="10" xfId="52" applyNumberFormat="1" applyFont="1" applyFill="1" applyBorder="1" applyAlignment="1">
      <alignment horizontal="center" vertical="center" wrapText="1"/>
      <protection/>
    </xf>
    <xf numFmtId="0" fontId="12" fillId="0" borderId="10" xfId="0" applyFont="1" applyFill="1" applyBorder="1" applyAlignment="1">
      <alignment vertical="center" wrapText="1"/>
    </xf>
    <xf numFmtId="0" fontId="12" fillId="0" borderId="10" xfId="0" applyFont="1" applyFill="1" applyBorder="1" applyAlignment="1">
      <alignment vertical="center" wrapText="1"/>
    </xf>
    <xf numFmtId="0" fontId="90" fillId="0" borderId="10" xfId="44" applyFont="1" applyFill="1" applyBorder="1" applyAlignment="1">
      <alignment horizontal="left" vertical="center" wrapText="1"/>
      <protection/>
    </xf>
    <xf numFmtId="0" fontId="89" fillId="34" borderId="10" xfId="0" applyFont="1" applyFill="1" applyBorder="1" applyAlignment="1">
      <alignment horizontal="left" vertical="center" wrapText="1"/>
    </xf>
    <xf numFmtId="0" fontId="12" fillId="34" borderId="10" xfId="0" applyFont="1" applyFill="1" applyBorder="1" applyAlignment="1">
      <alignment horizontal="center" vertical="center"/>
    </xf>
    <xf numFmtId="0" fontId="12" fillId="34" borderId="10" xfId="44" applyFont="1" applyFill="1" applyBorder="1" applyAlignment="1">
      <alignment horizontal="left" vertical="center" wrapText="1"/>
      <protection/>
    </xf>
    <xf numFmtId="0" fontId="12" fillId="0" borderId="10" xfId="0" applyFont="1" applyFill="1" applyBorder="1" applyAlignment="1">
      <alignment vertical="center"/>
    </xf>
    <xf numFmtId="0" fontId="13" fillId="0" borderId="10" xfId="45" applyFont="1" applyFill="1" applyBorder="1" applyAlignment="1">
      <alignment horizontal="left" vertical="center"/>
      <protection/>
    </xf>
    <xf numFmtId="0" fontId="13" fillId="0" borderId="10" xfId="0" applyFont="1" applyFill="1" applyBorder="1" applyAlignment="1">
      <alignment vertical="center"/>
    </xf>
    <xf numFmtId="0" fontId="13" fillId="0" borderId="10" xfId="60" applyFont="1" applyFill="1" applyBorder="1" applyAlignment="1">
      <alignment horizontal="center" vertical="center" wrapText="1"/>
      <protection/>
    </xf>
    <xf numFmtId="190" fontId="13" fillId="0" borderId="10" xfId="60" applyNumberFormat="1" applyFont="1" applyFill="1" applyBorder="1" applyAlignment="1">
      <alignment horizontal="center" vertical="center" wrapText="1"/>
      <protection/>
    </xf>
    <xf numFmtId="191" fontId="13" fillId="0" borderId="10" xfId="60" applyNumberFormat="1" applyFont="1" applyFill="1" applyBorder="1" applyAlignment="1">
      <alignment horizontal="center" vertical="center" wrapText="1"/>
      <protection/>
    </xf>
    <xf numFmtId="0" fontId="12" fillId="0" borderId="10" xfId="45" applyFont="1" applyBorder="1" applyAlignment="1">
      <alignment horizontal="center" vertical="center" wrapText="1"/>
      <protection/>
    </xf>
    <xf numFmtId="0" fontId="12" fillId="34" borderId="10" xfId="44" applyFont="1" applyFill="1" applyBorder="1" applyAlignment="1">
      <alignment horizontal="left" vertical="center" wrapText="1"/>
      <protection/>
    </xf>
    <xf numFmtId="0" fontId="12" fillId="34" borderId="10" xfId="0" applyFont="1" applyFill="1" applyBorder="1" applyAlignment="1">
      <alignment horizontal="left" vertical="center" wrapText="1"/>
    </xf>
    <xf numFmtId="0" fontId="12" fillId="0" borderId="10" xfId="45" applyFont="1" applyBorder="1" applyAlignment="1">
      <alignment horizontal="center" vertical="center" wrapText="1"/>
      <protection/>
    </xf>
    <xf numFmtId="0" fontId="12" fillId="0" borderId="10" xfId="45" applyFont="1" applyFill="1" applyBorder="1" applyAlignment="1">
      <alignment horizontal="center" vertical="center" wrapText="1"/>
      <protection/>
    </xf>
    <xf numFmtId="0" fontId="12" fillId="32" borderId="10" xfId="45" applyFont="1" applyFill="1" applyBorder="1" applyAlignment="1">
      <alignment horizontal="center" vertical="center" wrapText="1"/>
      <protection/>
    </xf>
    <xf numFmtId="0" fontId="12" fillId="0" borderId="10" xfId="45" applyFont="1" applyFill="1" applyBorder="1" applyAlignment="1">
      <alignment horizontal="center" vertical="center" wrapText="1"/>
      <protection/>
    </xf>
    <xf numFmtId="0" fontId="12" fillId="0" borderId="10" xfId="45" applyFont="1" applyBorder="1" applyAlignment="1">
      <alignment horizontal="left" vertical="center" wrapText="1"/>
      <protection/>
    </xf>
    <xf numFmtId="0" fontId="12" fillId="0" borderId="10" xfId="45" applyFont="1" applyBorder="1" applyAlignment="1">
      <alignment horizontal="center" vertical="center" wrapText="1"/>
      <protection/>
    </xf>
    <xf numFmtId="0" fontId="12" fillId="0" borderId="10" xfId="45" applyFont="1" applyBorder="1" applyAlignment="1">
      <alignment horizontal="left" vertical="center" wrapText="1"/>
      <protection/>
    </xf>
    <xf numFmtId="0" fontId="12" fillId="34" borderId="10" xfId="60" applyFont="1" applyFill="1" applyBorder="1" applyAlignment="1">
      <alignment horizontal="left" vertical="center" wrapText="1"/>
      <protection/>
    </xf>
    <xf numFmtId="0" fontId="34" fillId="34" borderId="10" xfId="60" applyFont="1" applyFill="1" applyBorder="1" applyAlignment="1">
      <alignment horizontal="left" vertical="center" wrapText="1"/>
      <protection/>
    </xf>
    <xf numFmtId="0" fontId="37" fillId="0" borderId="10" xfId="0" applyFont="1" applyFill="1" applyBorder="1" applyAlignment="1">
      <alignment horizontal="center" vertical="center" wrapText="1"/>
    </xf>
    <xf numFmtId="0" fontId="12" fillId="0" borderId="10" xfId="45" applyFont="1" applyFill="1" applyBorder="1" applyAlignment="1">
      <alignment horizontal="center" vertical="center" wrapText="1"/>
      <protection/>
    </xf>
    <xf numFmtId="0" fontId="5" fillId="34" borderId="10" xfId="0" applyFont="1" applyFill="1" applyBorder="1" applyAlignment="1">
      <alignment horizontal="center" vertical="center" wrapText="1"/>
    </xf>
    <xf numFmtId="0" fontId="27" fillId="0" borderId="17" xfId="0" applyFont="1" applyFill="1" applyBorder="1" applyAlignment="1">
      <alignment horizontal="left"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5" fillId="0" borderId="11" xfId="52" applyFont="1" applyFill="1" applyBorder="1" applyAlignment="1">
      <alignment horizontal="center" vertical="center" wrapText="1"/>
      <protection/>
    </xf>
    <xf numFmtId="0" fontId="5" fillId="0" borderId="16" xfId="52" applyFont="1" applyFill="1" applyBorder="1" applyAlignment="1">
      <alignment horizontal="center" vertical="center" wrapText="1"/>
      <protection/>
    </xf>
    <xf numFmtId="0" fontId="5" fillId="0" borderId="18" xfId="52" applyFont="1" applyFill="1" applyBorder="1" applyAlignment="1">
      <alignment horizontal="center" vertical="center" wrapText="1"/>
      <protection/>
    </xf>
    <xf numFmtId="0" fontId="5" fillId="0" borderId="12" xfId="52" applyFont="1" applyFill="1" applyBorder="1" applyAlignment="1">
      <alignment horizontal="center" vertical="center" wrapText="1"/>
      <protection/>
    </xf>
    <xf numFmtId="0" fontId="5" fillId="0" borderId="13" xfId="52"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5" xfId="52" applyFont="1" applyFill="1" applyBorder="1" applyAlignment="1">
      <alignment horizontal="center" vertical="center" wrapText="1"/>
      <protection/>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8"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 fillId="0" borderId="12" xfId="0" applyFont="1" applyBorder="1" applyAlignment="1">
      <alignment vertical="center"/>
    </xf>
    <xf numFmtId="0" fontId="2" fillId="0" borderId="13" xfId="0" applyFont="1" applyBorder="1" applyAlignment="1">
      <alignment vertical="center"/>
    </xf>
    <xf numFmtId="0" fontId="13" fillId="0" borderId="11" xfId="52" applyFont="1" applyFill="1" applyBorder="1" applyAlignment="1">
      <alignment horizontal="center" vertical="center" wrapText="1"/>
      <protection/>
    </xf>
    <xf numFmtId="0" fontId="13" fillId="0" borderId="16" xfId="52" applyFont="1" applyFill="1" applyBorder="1" applyAlignment="1">
      <alignment horizontal="center" vertical="center" wrapText="1"/>
      <protection/>
    </xf>
    <xf numFmtId="0" fontId="13" fillId="0" borderId="15" xfId="52" applyFont="1" applyFill="1" applyBorder="1" applyAlignment="1">
      <alignment horizontal="center" vertical="center" wrapText="1"/>
      <protection/>
    </xf>
    <xf numFmtId="0" fontId="1" fillId="0" borderId="18"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12" xfId="0" applyFont="1" applyBorder="1" applyAlignment="1">
      <alignment vertical="center"/>
    </xf>
    <xf numFmtId="0" fontId="0" fillId="0" borderId="13" xfId="0" applyFont="1" applyBorder="1" applyAlignment="1">
      <alignment vertical="center"/>
    </xf>
    <xf numFmtId="0" fontId="0" fillId="0" borderId="15" xfId="0" applyBorder="1" applyAlignment="1">
      <alignment vertical="center"/>
    </xf>
    <xf numFmtId="189" fontId="4" fillId="0" borderId="18" xfId="0" applyNumberFormat="1" applyFont="1" applyFill="1" applyBorder="1" applyAlignment="1">
      <alignment horizontal="center" vertical="center" wrapText="1"/>
    </xf>
    <xf numFmtId="189" fontId="4" fillId="0" borderId="12" xfId="0" applyNumberFormat="1" applyFont="1" applyFill="1" applyBorder="1" applyAlignment="1">
      <alignment horizontal="center" vertical="center" wrapText="1"/>
    </xf>
    <xf numFmtId="189" fontId="4" fillId="0" borderId="13" xfId="0" applyNumberFormat="1" applyFont="1" applyFill="1" applyBorder="1" applyAlignment="1">
      <alignment horizontal="center" vertical="center" wrapText="1"/>
    </xf>
    <xf numFmtId="0" fontId="4" fillId="0" borderId="20" xfId="0" applyFont="1" applyFill="1" applyBorder="1" applyAlignment="1">
      <alignment horizontal="center" vertical="center" wrapText="1"/>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4" xfId="0" applyBorder="1" applyAlignment="1">
      <alignment vertical="center"/>
    </xf>
    <xf numFmtId="0" fontId="0" fillId="0" borderId="19" xfId="0" applyBorder="1" applyAlignment="1">
      <alignment vertical="center"/>
    </xf>
    <xf numFmtId="0" fontId="0" fillId="0" borderId="16" xfId="0" applyBorder="1" applyAlignment="1">
      <alignment vertical="center"/>
    </xf>
    <xf numFmtId="0" fontId="11" fillId="0" borderId="24" xfId="60" applyFont="1" applyBorder="1" applyAlignment="1">
      <alignment horizontal="center" vertical="center"/>
      <protection/>
    </xf>
    <xf numFmtId="0" fontId="20" fillId="0" borderId="17" xfId="60" applyFont="1" applyBorder="1" applyAlignment="1">
      <alignment horizontal="left" vertical="center" wrapText="1"/>
      <protection/>
    </xf>
    <xf numFmtId="0" fontId="17" fillId="0" borderId="18" xfId="60" applyFont="1" applyBorder="1" applyAlignment="1">
      <alignment horizontal="center" vertical="center" wrapText="1"/>
      <protection/>
    </xf>
    <xf numFmtId="0" fontId="17" fillId="0" borderId="12" xfId="60" applyFont="1" applyBorder="1" applyAlignment="1">
      <alignment horizontal="center" vertical="center" wrapText="1"/>
      <protection/>
    </xf>
    <xf numFmtId="0" fontId="80" fillId="0" borderId="10" xfId="60" applyFont="1" applyBorder="1" applyAlignment="1">
      <alignment horizontal="center" vertical="center" wrapText="1"/>
      <protection/>
    </xf>
    <xf numFmtId="0" fontId="18" fillId="0" borderId="18" xfId="60" applyFont="1" applyBorder="1" applyAlignment="1">
      <alignment horizontal="center" vertical="center" wrapText="1"/>
      <protection/>
    </xf>
    <xf numFmtId="0" fontId="16" fillId="0" borderId="10" xfId="60" applyFont="1" applyBorder="1" applyAlignment="1">
      <alignment horizontal="center" vertical="center" wrapText="1"/>
      <protection/>
    </xf>
    <xf numFmtId="0" fontId="16" fillId="0" borderId="20" xfId="60" applyFont="1" applyBorder="1" applyAlignment="1">
      <alignment horizontal="center" vertical="center" wrapText="1"/>
      <protection/>
    </xf>
    <xf numFmtId="0" fontId="16" fillId="0" borderId="21" xfId="60" applyFont="1" applyBorder="1" applyAlignment="1">
      <alignment horizontal="center" vertical="center" wrapText="1"/>
      <protection/>
    </xf>
    <xf numFmtId="0" fontId="16" fillId="0" borderId="22" xfId="60" applyFont="1" applyBorder="1" applyAlignment="1">
      <alignment horizontal="center" vertical="center" wrapText="1"/>
      <protection/>
    </xf>
    <xf numFmtId="0" fontId="16" fillId="0" borderId="23" xfId="60" applyFont="1" applyBorder="1" applyAlignment="1">
      <alignment horizontal="center" vertical="center" wrapText="1"/>
      <protection/>
    </xf>
    <xf numFmtId="0" fontId="16" fillId="0" borderId="14" xfId="60" applyFont="1" applyBorder="1" applyAlignment="1">
      <alignment horizontal="center" vertical="center" wrapText="1"/>
      <protection/>
    </xf>
    <xf numFmtId="0" fontId="16" fillId="0" borderId="19" xfId="60" applyFont="1" applyBorder="1" applyAlignment="1">
      <alignment horizontal="center" vertical="center" wrapText="1"/>
      <protection/>
    </xf>
    <xf numFmtId="0" fontId="16" fillId="0" borderId="18" xfId="60" applyFont="1" applyBorder="1" applyAlignment="1">
      <alignment horizontal="center" vertical="center" wrapText="1"/>
      <protection/>
    </xf>
    <xf numFmtId="0" fontId="16" fillId="0" borderId="12" xfId="60" applyFont="1" applyBorder="1" applyAlignment="1">
      <alignment horizontal="center" vertical="center" wrapText="1"/>
      <protection/>
    </xf>
    <xf numFmtId="0" fontId="16" fillId="0" borderId="13" xfId="60" applyFont="1" applyBorder="1" applyAlignment="1">
      <alignment horizontal="center" vertical="center" wrapText="1"/>
      <protection/>
    </xf>
    <xf numFmtId="0" fontId="16" fillId="0" borderId="11" xfId="60" applyFont="1" applyBorder="1" applyAlignment="1">
      <alignment horizontal="center" vertical="center" wrapText="1"/>
      <protection/>
    </xf>
    <xf numFmtId="0" fontId="16" fillId="0" borderId="16" xfId="60" applyFont="1" applyBorder="1" applyAlignment="1">
      <alignment horizontal="center" vertical="center" wrapText="1"/>
      <protection/>
    </xf>
    <xf numFmtId="0" fontId="16" fillId="0" borderId="15" xfId="60" applyFont="1" applyBorder="1" applyAlignment="1">
      <alignment horizontal="center" vertical="center" wrapText="1"/>
      <protection/>
    </xf>
    <xf numFmtId="0" fontId="10" fillId="0" borderId="20" xfId="60" applyFont="1" applyBorder="1" applyAlignment="1">
      <alignment horizontal="center" vertical="center" wrapText="1"/>
      <protection/>
    </xf>
    <xf numFmtId="0" fontId="10" fillId="0" borderId="17" xfId="60" applyFont="1" applyBorder="1" applyAlignment="1">
      <alignment horizontal="center" vertical="center" wrapText="1"/>
      <protection/>
    </xf>
    <xf numFmtId="0" fontId="10" fillId="0" borderId="21" xfId="60" applyFont="1" applyBorder="1" applyAlignment="1">
      <alignment horizontal="center" vertical="center" wrapText="1"/>
      <protection/>
    </xf>
    <xf numFmtId="0" fontId="10" fillId="0" borderId="14" xfId="60" applyFont="1" applyBorder="1" applyAlignment="1">
      <alignment horizontal="center" vertical="center" wrapText="1"/>
      <protection/>
    </xf>
    <xf numFmtId="0" fontId="10" fillId="0" borderId="24" xfId="60" applyFont="1" applyBorder="1" applyAlignment="1">
      <alignment horizontal="center" vertical="center" wrapText="1"/>
      <protection/>
    </xf>
    <xf numFmtId="0" fontId="10" fillId="0" borderId="19" xfId="60" applyFont="1" applyBorder="1" applyAlignment="1">
      <alignment horizontal="center" vertical="center" wrapText="1"/>
      <protection/>
    </xf>
    <xf numFmtId="0" fontId="0" fillId="0" borderId="10" xfId="60" applyFont="1" applyBorder="1" applyAlignment="1">
      <alignment horizontal="left" vertical="center" wrapText="1"/>
      <protection/>
    </xf>
    <xf numFmtId="0" fontId="2" fillId="0" borderId="10" xfId="60" applyFont="1" applyBorder="1" applyAlignment="1">
      <alignment horizontal="left" vertical="center" wrapText="1"/>
      <protection/>
    </xf>
    <xf numFmtId="0" fontId="2" fillId="0" borderId="10" xfId="60" applyFont="1" applyBorder="1" applyAlignment="1">
      <alignment horizontal="left" vertical="center"/>
      <protection/>
    </xf>
    <xf numFmtId="0" fontId="0" fillId="0" borderId="11" xfId="60" applyFont="1" applyBorder="1" applyAlignment="1">
      <alignment horizontal="center" vertical="center" wrapText="1"/>
      <protection/>
    </xf>
    <xf numFmtId="0" fontId="0" fillId="0" borderId="15" xfId="60" applyFont="1" applyBorder="1" applyAlignment="1">
      <alignment horizontal="center" vertical="center" wrapText="1"/>
      <protection/>
    </xf>
    <xf numFmtId="0" fontId="0" fillId="0" borderId="11" xfId="60" applyFont="1" applyBorder="1" applyAlignment="1">
      <alignment horizontal="center" vertical="center" wrapText="1"/>
      <protection/>
    </xf>
    <xf numFmtId="0" fontId="0" fillId="0" borderId="18" xfId="60" applyFont="1" applyBorder="1" applyAlignment="1">
      <alignment horizontal="center" vertical="center" wrapText="1"/>
      <protection/>
    </xf>
    <xf numFmtId="0" fontId="2" fillId="0" borderId="13" xfId="60" applyFont="1" applyBorder="1" applyAlignment="1">
      <alignment horizontal="center" vertical="center" wrapText="1"/>
      <protection/>
    </xf>
    <xf numFmtId="0" fontId="0" fillId="0" borderId="10" xfId="60" applyFont="1" applyBorder="1" applyAlignment="1">
      <alignment horizontal="center" vertical="center" wrapText="1"/>
      <protection/>
    </xf>
    <xf numFmtId="0" fontId="2" fillId="0" borderId="10" xfId="60" applyFont="1" applyBorder="1" applyAlignment="1">
      <alignment horizontal="center" vertical="center" wrapText="1"/>
      <protection/>
    </xf>
    <xf numFmtId="0" fontId="2" fillId="0" borderId="16" xfId="60" applyFont="1" applyBorder="1" applyAlignment="1">
      <alignment horizontal="center" vertical="center" wrapText="1"/>
      <protection/>
    </xf>
    <xf numFmtId="0" fontId="2" fillId="0" borderId="15" xfId="60" applyFont="1" applyBorder="1" applyAlignment="1">
      <alignment horizontal="center" vertical="center" wrapText="1"/>
      <protection/>
    </xf>
    <xf numFmtId="0" fontId="10" fillId="0" borderId="11" xfId="60" applyFont="1" applyBorder="1" applyAlignment="1">
      <alignment horizontal="center" vertical="center" wrapText="1"/>
      <protection/>
    </xf>
    <xf numFmtId="0" fontId="10" fillId="0" borderId="15" xfId="60" applyFont="1" applyBorder="1" applyAlignment="1">
      <alignment horizontal="center" vertical="center" wrapText="1"/>
      <protection/>
    </xf>
    <xf numFmtId="0" fontId="10" fillId="0" borderId="16" xfId="60" applyFont="1" applyBorder="1" applyAlignment="1">
      <alignment horizontal="center" vertical="center" wrapText="1"/>
      <protection/>
    </xf>
    <xf numFmtId="0" fontId="0" fillId="0" borderId="11" xfId="60" applyFont="1" applyBorder="1" applyAlignment="1">
      <alignment horizontal="center" vertical="center"/>
      <protection/>
    </xf>
    <xf numFmtId="0" fontId="2" fillId="0" borderId="15" xfId="60" applyFont="1" applyBorder="1" applyAlignment="1">
      <alignment horizontal="center" vertical="center"/>
      <protection/>
    </xf>
    <xf numFmtId="0" fontId="18" fillId="0" borderId="11" xfId="60" applyFont="1" applyBorder="1" applyAlignment="1">
      <alignment horizontal="left" vertical="center" wrapText="1"/>
      <protection/>
    </xf>
    <xf numFmtId="0" fontId="17" fillId="0" borderId="16" xfId="60" applyFont="1" applyBorder="1" applyAlignment="1">
      <alignment horizontal="left" vertical="center" wrapText="1"/>
      <protection/>
    </xf>
    <xf numFmtId="0" fontId="15" fillId="0" borderId="16" xfId="60" applyFont="1" applyBorder="1" applyAlignment="1">
      <alignment horizontal="left" vertical="center"/>
      <protection/>
    </xf>
    <xf numFmtId="0" fontId="15" fillId="0" borderId="15" xfId="60" applyFont="1" applyBorder="1" applyAlignment="1">
      <alignment horizontal="left" vertical="center"/>
      <protection/>
    </xf>
    <xf numFmtId="0" fontId="0" fillId="0" borderId="11" xfId="60" applyFont="1" applyBorder="1" applyAlignment="1">
      <alignment horizontal="left" vertical="center" wrapText="1"/>
      <protection/>
    </xf>
    <xf numFmtId="0" fontId="0" fillId="0" borderId="16" xfId="60" applyFont="1" applyBorder="1" applyAlignment="1">
      <alignment horizontal="left" vertical="center" wrapText="1"/>
      <protection/>
    </xf>
    <xf numFmtId="0" fontId="0" fillId="0" borderId="15" xfId="60" applyFont="1" applyBorder="1" applyAlignment="1">
      <alignment horizontal="left" vertical="center" wrapText="1"/>
      <protection/>
    </xf>
    <xf numFmtId="0" fontId="0" fillId="0" borderId="10" xfId="60" applyFont="1" applyBorder="1" applyAlignment="1">
      <alignment horizontal="left" vertical="center" wrapText="1"/>
      <protection/>
    </xf>
    <xf numFmtId="0" fontId="0" fillId="0" borderId="15" xfId="60" applyFont="1" applyBorder="1" applyAlignment="1">
      <alignment horizontal="center" vertical="center" wrapText="1"/>
      <protection/>
    </xf>
    <xf numFmtId="0" fontId="0" fillId="0" borderId="18" xfId="60" applyFont="1" applyBorder="1" applyAlignment="1">
      <alignment horizontal="center" vertical="center" wrapText="1"/>
      <protection/>
    </xf>
    <xf numFmtId="0" fontId="0" fillId="0" borderId="12" xfId="60" applyFont="1" applyBorder="1" applyAlignment="1">
      <alignment horizontal="center" vertical="center" wrapText="1"/>
      <protection/>
    </xf>
    <xf numFmtId="0" fontId="0" fillId="0" borderId="13" xfId="60" applyFont="1" applyBorder="1" applyAlignment="1">
      <alignment horizontal="center" vertical="center" wrapText="1"/>
      <protection/>
    </xf>
    <xf numFmtId="0" fontId="0" fillId="0" borderId="16" xfId="60" applyFont="1" applyBorder="1" applyAlignment="1">
      <alignment horizontal="center" vertical="center" wrapText="1"/>
      <protection/>
    </xf>
    <xf numFmtId="0" fontId="88" fillId="0" borderId="11" xfId="60" applyFont="1" applyBorder="1" applyAlignment="1">
      <alignment horizontal="left" vertical="center" wrapText="1"/>
      <protection/>
    </xf>
    <xf numFmtId="0" fontId="88" fillId="0" borderId="16" xfId="60" applyFont="1" applyBorder="1" applyAlignment="1">
      <alignment horizontal="left" vertical="center" wrapText="1"/>
      <protection/>
    </xf>
    <xf numFmtId="0" fontId="88" fillId="0" borderId="15" xfId="60" applyFont="1" applyBorder="1" applyAlignment="1">
      <alignment horizontal="left" vertical="center" wrapText="1"/>
      <protection/>
    </xf>
    <xf numFmtId="0" fontId="0" fillId="0" borderId="11" xfId="60" applyFont="1" applyBorder="1" applyAlignment="1">
      <alignment horizontal="left" vertical="center" wrapText="1"/>
      <protection/>
    </xf>
    <xf numFmtId="0" fontId="0" fillId="0" borderId="10" xfId="60" applyFont="1" applyBorder="1" applyAlignment="1">
      <alignment horizontal="center" vertical="center" wrapText="1"/>
      <protection/>
    </xf>
    <xf numFmtId="0" fontId="13" fillId="0" borderId="10" xfId="54" applyFont="1" applyFill="1" applyBorder="1" applyAlignment="1">
      <alignment horizontal="left" vertical="center" wrapText="1"/>
      <protection/>
    </xf>
    <xf numFmtId="0" fontId="13" fillId="0" borderId="10" xfId="45" applyFont="1" applyFill="1" applyBorder="1" applyAlignment="1">
      <alignment horizontal="center" vertical="center" wrapText="1"/>
      <protection/>
    </xf>
    <xf numFmtId="190" fontId="13" fillId="0" borderId="10" xfId="45" applyNumberFormat="1" applyFont="1" applyFill="1" applyBorder="1" applyAlignment="1">
      <alignment horizontal="center" vertical="center" wrapText="1"/>
      <protection/>
    </xf>
    <xf numFmtId="191" fontId="13" fillId="0" borderId="10" xfId="45" applyNumberFormat="1" applyFont="1" applyFill="1" applyBorder="1" applyAlignment="1">
      <alignment horizontal="center" vertical="center" wrapText="1"/>
      <protection/>
    </xf>
    <xf numFmtId="49" fontId="13" fillId="0" borderId="10" xfId="45" applyNumberFormat="1" applyFont="1" applyBorder="1" applyAlignment="1">
      <alignment horizontal="center" vertical="center" wrapText="1"/>
      <protection/>
    </xf>
    <xf numFmtId="0" fontId="13" fillId="32" borderId="10" xfId="54" applyFont="1" applyFill="1" applyBorder="1" applyAlignment="1">
      <alignment horizontal="center" vertical="center" wrapText="1"/>
      <protection/>
    </xf>
    <xf numFmtId="0" fontId="13" fillId="32" borderId="10" xfId="45" applyFont="1" applyFill="1" applyBorder="1" applyAlignment="1">
      <alignment horizontal="center" vertical="center" wrapText="1"/>
      <protection/>
    </xf>
    <xf numFmtId="189" fontId="13" fillId="0" borderId="10" xfId="45" applyNumberFormat="1" applyFont="1" applyFill="1" applyBorder="1" applyAlignment="1">
      <alignment horizontal="center" vertical="center" wrapText="1"/>
      <protection/>
    </xf>
    <xf numFmtId="0" fontId="13" fillId="0" borderId="10" xfId="54" applyFont="1" applyFill="1" applyBorder="1" applyAlignment="1">
      <alignment horizontal="center" vertical="center" wrapText="1"/>
      <protection/>
    </xf>
    <xf numFmtId="182" fontId="13" fillId="0" borderId="10" xfId="66" applyNumberFormat="1" applyFont="1" applyFill="1" applyBorder="1" applyAlignment="1">
      <alignment horizontal="center" vertical="center" wrapText="1"/>
    </xf>
    <xf numFmtId="0" fontId="13" fillId="0" borderId="10" xfId="45" applyFont="1" applyBorder="1" applyAlignment="1">
      <alignment horizontal="center" vertical="center" wrapText="1"/>
      <protection/>
    </xf>
    <xf numFmtId="0" fontId="12" fillId="0" borderId="18" xfId="45" applyFont="1" applyFill="1" applyBorder="1" applyAlignment="1">
      <alignment horizontal="center" vertical="center" wrapText="1"/>
      <protection/>
    </xf>
    <xf numFmtId="0" fontId="12" fillId="0" borderId="12" xfId="45" applyFont="1" applyFill="1" applyBorder="1" applyAlignment="1">
      <alignment horizontal="center" vertical="center" wrapText="1"/>
      <protection/>
    </xf>
    <xf numFmtId="190" fontId="13" fillId="0" borderId="10" xfId="54" applyNumberFormat="1" applyFont="1" applyFill="1" applyBorder="1" applyAlignment="1">
      <alignment horizontal="center" vertical="center" wrapText="1"/>
      <protection/>
    </xf>
    <xf numFmtId="191" fontId="13" fillId="0" borderId="10" xfId="54" applyNumberFormat="1" applyFont="1" applyFill="1" applyBorder="1" applyAlignment="1">
      <alignment horizontal="center" vertical="center" wrapText="1"/>
      <protection/>
    </xf>
    <xf numFmtId="0" fontId="13" fillId="0" borderId="18" xfId="45" applyFont="1" applyFill="1" applyBorder="1" applyAlignment="1">
      <alignment horizontal="center" vertical="center" wrapText="1"/>
      <protection/>
    </xf>
    <xf numFmtId="0" fontId="13" fillId="0" borderId="12" xfId="45" applyFont="1" applyFill="1" applyBorder="1" applyAlignment="1">
      <alignment horizontal="center" vertical="center" wrapText="1"/>
      <protection/>
    </xf>
    <xf numFmtId="190" fontId="13" fillId="0" borderId="10" xfId="45" applyNumberFormat="1" applyFont="1" applyBorder="1" applyAlignment="1">
      <alignment horizontal="center" vertical="center" wrapText="1"/>
      <protection/>
    </xf>
    <xf numFmtId="0" fontId="12" fillId="0" borderId="10" xfId="45" applyFont="1" applyFill="1" applyBorder="1" applyAlignment="1">
      <alignment horizontal="center" vertical="center" wrapText="1"/>
      <protection/>
    </xf>
    <xf numFmtId="0" fontId="13" fillId="0" borderId="13" xfId="45" applyFont="1" applyFill="1" applyBorder="1" applyAlignment="1">
      <alignment horizontal="center" vertical="center" wrapText="1"/>
      <protection/>
    </xf>
    <xf numFmtId="49" fontId="12" fillId="0" borderId="10" xfId="45" applyNumberFormat="1" applyFont="1" applyBorder="1" applyAlignment="1">
      <alignment horizontal="center" vertical="center" wrapText="1"/>
      <protection/>
    </xf>
    <xf numFmtId="49" fontId="13" fillId="32" borderId="10" xfId="45" applyNumberFormat="1" applyFont="1" applyFill="1" applyBorder="1" applyAlignment="1">
      <alignment horizontal="center" vertical="center" wrapText="1"/>
      <protection/>
    </xf>
    <xf numFmtId="0" fontId="13" fillId="0" borderId="10" xfId="0" applyFont="1" applyBorder="1" applyAlignment="1">
      <alignment horizontal="center" vertical="center" wrapText="1"/>
    </xf>
    <xf numFmtId="192" fontId="13" fillId="0" borderId="10" xfId="45" applyNumberFormat="1" applyFont="1" applyFill="1" applyBorder="1" applyAlignment="1">
      <alignment horizontal="center" vertical="center" wrapText="1"/>
      <protection/>
    </xf>
    <xf numFmtId="0" fontId="13" fillId="0" borderId="10" xfId="54" applyNumberFormat="1" applyFont="1" applyFill="1" applyBorder="1" applyAlignment="1">
      <alignment horizontal="center" vertical="center" wrapText="1"/>
      <protection/>
    </xf>
    <xf numFmtId="190" fontId="13" fillId="32" borderId="10" xfId="45" applyNumberFormat="1"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3" fillId="0" borderId="10" xfId="45" applyNumberFormat="1" applyFont="1" applyFill="1" applyBorder="1" applyAlignment="1">
      <alignment horizontal="center" vertical="center" wrapText="1"/>
      <protection/>
    </xf>
    <xf numFmtId="0" fontId="12"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190" fontId="4" fillId="0" borderId="10" xfId="0" applyNumberFormat="1" applyFont="1" applyFill="1" applyBorder="1" applyAlignment="1">
      <alignment horizontal="center" vertical="center" wrapText="1"/>
    </xf>
    <xf numFmtId="191" fontId="4" fillId="0" borderId="10" xfId="0" applyNumberFormat="1" applyFont="1" applyFill="1" applyBorder="1" applyAlignment="1">
      <alignment horizontal="center" vertical="center" wrapText="1"/>
    </xf>
    <xf numFmtId="0" fontId="12" fillId="0" borderId="17" xfId="0" applyFont="1" applyFill="1" applyBorder="1" applyAlignment="1">
      <alignment horizontal="left" vertical="top" wrapText="1"/>
    </xf>
    <xf numFmtId="0" fontId="1" fillId="0" borderId="0" xfId="0" applyFont="1" applyFill="1" applyAlignment="1">
      <alignment horizontal="center" vertical="center" wrapText="1"/>
    </xf>
    <xf numFmtId="0" fontId="13" fillId="33" borderId="10" xfId="60" applyFont="1" applyFill="1" applyBorder="1" applyAlignment="1">
      <alignment horizontal="center" vertical="center" wrapText="1"/>
      <protection/>
    </xf>
    <xf numFmtId="0" fontId="13" fillId="35" borderId="11" xfId="0" applyFont="1" applyFill="1" applyBorder="1" applyAlignment="1">
      <alignment horizontal="center" vertical="center" wrapText="1"/>
    </xf>
    <xf numFmtId="0" fontId="13" fillId="35" borderId="15" xfId="0" applyFont="1" applyFill="1" applyBorder="1" applyAlignment="1">
      <alignment horizontal="center" vertical="center" wrapText="1"/>
    </xf>
    <xf numFmtId="0" fontId="0" fillId="35" borderId="15" xfId="0" applyFill="1" applyBorder="1" applyAlignment="1">
      <alignment horizontal="center" vertical="center" wrapText="1"/>
    </xf>
    <xf numFmtId="0" fontId="13" fillId="33" borderId="11" xfId="60" applyFont="1" applyFill="1" applyBorder="1" applyAlignment="1">
      <alignment horizontal="center" vertical="center" wrapText="1"/>
      <protection/>
    </xf>
    <xf numFmtId="0" fontId="13" fillId="33" borderId="16" xfId="60" applyFont="1" applyFill="1" applyBorder="1" applyAlignment="1">
      <alignment horizontal="center" vertical="center" wrapText="1"/>
      <protection/>
    </xf>
    <xf numFmtId="0" fontId="13" fillId="33" borderId="15" xfId="60"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189" fontId="5" fillId="0" borderId="10"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18" fillId="0" borderId="0" xfId="0" applyFont="1" applyBorder="1" applyAlignment="1">
      <alignment horizontal="left" vertical="center"/>
    </xf>
    <xf numFmtId="0" fontId="32" fillId="0" borderId="24" xfId="60" applyFont="1" applyBorder="1" applyAlignment="1">
      <alignment horizontal="center" vertical="center"/>
      <protection/>
    </xf>
    <xf numFmtId="0" fontId="17" fillId="0" borderId="13" xfId="60" applyFont="1" applyBorder="1" applyAlignment="1">
      <alignment horizontal="center" vertical="center" wrapText="1"/>
      <protection/>
    </xf>
  </cellXfs>
  <cellStyles count="7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2" xfId="40"/>
    <cellStyle name="常规 14" xfId="41"/>
    <cellStyle name="常规 15" xfId="42"/>
    <cellStyle name="常规 16" xfId="43"/>
    <cellStyle name="常规 17" xfId="44"/>
    <cellStyle name="常规 19" xfId="45"/>
    <cellStyle name="常规 2" xfId="46"/>
    <cellStyle name="常规 20" xfId="47"/>
    <cellStyle name="常规 22" xfId="48"/>
    <cellStyle name="常规 24" xfId="49"/>
    <cellStyle name="常规 25" xfId="50"/>
    <cellStyle name="常规 26" xfId="51"/>
    <cellStyle name="常规_2000届教学计划" xfId="52"/>
    <cellStyle name="常规_2000届教学计划 10" xfId="53"/>
    <cellStyle name="常规_2000届教学计划 12" xfId="54"/>
    <cellStyle name="常规_2000届教学计划 2" xfId="55"/>
    <cellStyle name="常规_2000届教学计划 3" xfId="56"/>
    <cellStyle name="常规_2000届教学计划 7" xfId="57"/>
    <cellStyle name="常规_2000届教学计划 8" xfId="58"/>
    <cellStyle name="常规_2000届教学计划 9" xfId="59"/>
    <cellStyle name="常规_2008版培养方案附表1-4" xfId="60"/>
    <cellStyle name="常规_2008版培养方案附表1-4 9" xfId="61"/>
    <cellStyle name="Hyperlink" xfId="62"/>
    <cellStyle name="好" xfId="63"/>
    <cellStyle name="汇总" xfId="64"/>
    <cellStyle name="Currency" xfId="65"/>
    <cellStyle name="货币 20" xfId="66"/>
    <cellStyle name="Currency [0]" xfId="67"/>
    <cellStyle name="计算" xfId="68"/>
    <cellStyle name="检查单元格" xfId="69"/>
    <cellStyle name="解释性文本" xfId="70"/>
    <cellStyle name="警告文本" xfId="71"/>
    <cellStyle name="链接单元格" xfId="72"/>
    <cellStyle name="Comma" xfId="73"/>
    <cellStyle name="Comma [0]" xfId="74"/>
    <cellStyle name="适中" xfId="75"/>
    <cellStyle name="输出" xfId="76"/>
    <cellStyle name="输入" xfId="77"/>
    <cellStyle name="Followed Hyperlink" xfId="78"/>
    <cellStyle name="着色 1" xfId="79"/>
    <cellStyle name="着色 2" xfId="80"/>
    <cellStyle name="着色 3" xfId="81"/>
    <cellStyle name="着色 4" xfId="82"/>
    <cellStyle name="着色 5" xfId="83"/>
    <cellStyle name="着色 6" xfId="84"/>
    <cellStyle name="注释"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447675</xdr:rowOff>
    </xdr:from>
    <xdr:to>
      <xdr:col>3</xdr:col>
      <xdr:colOff>19050</xdr:colOff>
      <xdr:row>3</xdr:row>
      <xdr:rowOff>9525</xdr:rowOff>
    </xdr:to>
    <xdr:grpSp>
      <xdr:nvGrpSpPr>
        <xdr:cNvPr id="1" name="组合 10"/>
        <xdr:cNvGrpSpPr>
          <a:grpSpLocks/>
        </xdr:cNvGrpSpPr>
      </xdr:nvGrpSpPr>
      <xdr:grpSpPr>
        <a:xfrm>
          <a:off x="0" y="447675"/>
          <a:ext cx="3038475" cy="533400"/>
          <a:chOff x="1" y="447674"/>
          <a:chExt cx="3143249" cy="538841"/>
        </a:xfrm>
        <a:solidFill>
          <a:srgbClr val="FFFFFF"/>
        </a:solidFill>
      </xdr:grpSpPr>
      <xdr:sp>
        <xdr:nvSpPr>
          <xdr:cNvPr id="2" name="Line 5"/>
          <xdr:cNvSpPr>
            <a:spLocks/>
          </xdr:cNvSpPr>
        </xdr:nvSpPr>
        <xdr:spPr>
          <a:xfrm>
            <a:off x="1" y="706183"/>
            <a:ext cx="3143249" cy="25985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3" name="Line 6"/>
          <xdr:cNvSpPr>
            <a:spLocks/>
          </xdr:cNvSpPr>
        </xdr:nvSpPr>
        <xdr:spPr>
          <a:xfrm flipH="1" flipV="1">
            <a:off x="688373" y="447674"/>
            <a:ext cx="2434446" cy="51163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sp>
        <xdr:nvSpPr>
          <xdr:cNvPr id="4" name="TextBox 7"/>
          <xdr:cNvSpPr txBox="1">
            <a:spLocks noChangeArrowheads="1"/>
          </xdr:cNvSpPr>
        </xdr:nvSpPr>
        <xdr:spPr>
          <a:xfrm>
            <a:off x="2472952" y="534293"/>
            <a:ext cx="531995" cy="221329"/>
          </a:xfrm>
          <a:prstGeom prst="rect">
            <a:avLst/>
          </a:prstGeom>
          <a:noFill/>
          <a:ln w="9525" cmpd="sng">
            <a:noFill/>
          </a:ln>
        </xdr:spPr>
        <xdr:txBody>
          <a:bodyPr vertOverflow="clip" wrap="square"/>
          <a:p>
            <a:pPr algn="l">
              <a:defRPr/>
            </a:pPr>
            <a:r>
              <a:rPr lang="en-US" cap="none" sz="1100" b="0" i="0" u="none" baseline="0">
                <a:solidFill>
                  <a:srgbClr val="000000"/>
                </a:solidFill>
              </a:rPr>
              <a:t>学期</a:t>
            </a:r>
          </a:p>
        </xdr:txBody>
      </xdr:sp>
      <xdr:sp>
        <xdr:nvSpPr>
          <xdr:cNvPr id="5" name="TextBox 8"/>
          <xdr:cNvSpPr txBox="1">
            <a:spLocks noChangeArrowheads="1"/>
          </xdr:cNvSpPr>
        </xdr:nvSpPr>
        <xdr:spPr>
          <a:xfrm>
            <a:off x="818032" y="515029"/>
            <a:ext cx="620792" cy="221329"/>
          </a:xfrm>
          <a:prstGeom prst="rect">
            <a:avLst/>
          </a:prstGeom>
          <a:noFill/>
          <a:ln w="9525" cmpd="sng">
            <a:noFill/>
          </a:ln>
        </xdr:spPr>
        <xdr:txBody>
          <a:bodyPr vertOverflow="clip" wrap="square"/>
          <a:p>
            <a:pPr algn="l">
              <a:defRPr/>
            </a:pPr>
            <a:r>
              <a:rPr lang="en-US" cap="none" sz="1100" b="0" i="0" u="none" baseline="0">
                <a:solidFill>
                  <a:srgbClr val="000000"/>
                </a:solidFill>
              </a:rPr>
              <a:t>学时</a:t>
            </a:r>
          </a:p>
        </xdr:txBody>
      </xdr:sp>
      <xdr:sp>
        <xdr:nvSpPr>
          <xdr:cNvPr id="6" name="TextBox 9"/>
          <xdr:cNvSpPr txBox="1">
            <a:spLocks noChangeArrowheads="1"/>
          </xdr:cNvSpPr>
        </xdr:nvSpPr>
        <xdr:spPr>
          <a:xfrm>
            <a:off x="88798" y="726659"/>
            <a:ext cx="620792" cy="259856"/>
          </a:xfrm>
          <a:prstGeom prst="rect">
            <a:avLst/>
          </a:prstGeom>
          <a:noFill/>
          <a:ln w="9525" cmpd="sng">
            <a:noFill/>
          </a:ln>
        </xdr:spPr>
        <xdr:txBody>
          <a:bodyPr vertOverflow="clip" wrap="square"/>
          <a:p>
            <a:pPr algn="l">
              <a:defRPr/>
            </a:pPr>
            <a:r>
              <a:rPr lang="en-US" cap="none" sz="1100" b="0" i="0" u="none" baseline="0">
                <a:solidFill>
                  <a:srgbClr val="000000"/>
                </a:solidFill>
              </a:rPr>
              <a:t>类别</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P177"/>
  <sheetViews>
    <sheetView showZeros="0" tabSelected="1" zoomScale="115" zoomScaleNormal="115" zoomScalePageLayoutView="0" workbookViewId="0" topLeftCell="A1">
      <pane ySplit="4" topLeftCell="A74" activePane="bottomLeft" state="frozen"/>
      <selection pane="topLeft" activeCell="A1" sqref="A1"/>
      <selection pane="bottomLeft" activeCell="J68" sqref="J68"/>
    </sheetView>
  </sheetViews>
  <sheetFormatPr defaultColWidth="3.125" defaultRowHeight="14.25"/>
  <cols>
    <col min="1" max="1" width="3.75390625" style="2" customWidth="1"/>
    <col min="2" max="2" width="5.375" style="1" customWidth="1"/>
    <col min="3" max="3" width="5.25390625" style="1" customWidth="1"/>
    <col min="4" max="4" width="19.125" style="4" customWidth="1"/>
    <col min="5" max="5" width="3.625" style="17" customWidth="1"/>
    <col min="6" max="6" width="3.25390625" style="1" customWidth="1"/>
    <col min="7" max="9" width="3.75390625" style="1" customWidth="1"/>
    <col min="10" max="10" width="3.625" style="1" customWidth="1"/>
    <col min="11" max="17" width="2.375" style="1" customWidth="1"/>
    <col min="18" max="18" width="2.50390625" style="1" customWidth="1"/>
    <col min="19" max="21" width="2.375" style="1" customWidth="1"/>
    <col min="22" max="22" width="4.375" style="19" customWidth="1"/>
    <col min="23" max="23" width="7.00390625" style="1" customWidth="1"/>
    <col min="24" max="24" width="3.125" style="2" customWidth="1"/>
    <col min="25" max="25" width="44.75390625" style="2" customWidth="1"/>
    <col min="26" max="26" width="5.00390625" style="2" bestFit="1" customWidth="1"/>
    <col min="27" max="27" width="4.50390625" style="2" bestFit="1" customWidth="1"/>
    <col min="28" max="16384" width="3.125" style="2" customWidth="1"/>
  </cols>
  <sheetData>
    <row r="1" spans="1:23" s="7" customFormat="1" ht="24.75" customHeight="1">
      <c r="A1" s="364" t="s">
        <v>20</v>
      </c>
      <c r="B1" s="364"/>
      <c r="C1" s="364"/>
      <c r="D1" s="364"/>
      <c r="E1" s="364"/>
      <c r="F1" s="364"/>
      <c r="G1" s="364"/>
      <c r="H1" s="364"/>
      <c r="I1" s="364"/>
      <c r="J1" s="364"/>
      <c r="K1" s="364"/>
      <c r="L1" s="364"/>
      <c r="M1" s="364"/>
      <c r="N1" s="364"/>
      <c r="O1" s="364"/>
      <c r="P1" s="364"/>
      <c r="Q1" s="364"/>
      <c r="R1" s="364"/>
      <c r="S1" s="364"/>
      <c r="T1" s="364"/>
      <c r="U1" s="364"/>
      <c r="V1" s="364"/>
      <c r="W1" s="364"/>
    </row>
    <row r="2" spans="1:23" s="1" customFormat="1" ht="11.25" customHeight="1">
      <c r="A2" s="357" t="s">
        <v>26</v>
      </c>
      <c r="B2" s="358"/>
      <c r="C2" s="342" t="s">
        <v>25</v>
      </c>
      <c r="D2" s="342" t="s">
        <v>6</v>
      </c>
      <c r="E2" s="354" t="s">
        <v>23</v>
      </c>
      <c r="F2" s="342" t="s">
        <v>14</v>
      </c>
      <c r="G2" s="342" t="s">
        <v>34</v>
      </c>
      <c r="H2" s="345" t="s">
        <v>36</v>
      </c>
      <c r="I2" s="346"/>
      <c r="J2" s="347"/>
      <c r="K2" s="345" t="s">
        <v>7</v>
      </c>
      <c r="L2" s="346"/>
      <c r="M2" s="346"/>
      <c r="N2" s="346"/>
      <c r="O2" s="346"/>
      <c r="P2" s="346"/>
      <c r="Q2" s="346"/>
      <c r="R2" s="346"/>
      <c r="S2" s="346"/>
      <c r="T2" s="346"/>
      <c r="U2" s="347"/>
      <c r="V2" s="348" t="s">
        <v>27</v>
      </c>
      <c r="W2" s="348" t="s">
        <v>28</v>
      </c>
    </row>
    <row r="3" spans="1:23" s="1" customFormat="1" ht="12.75" customHeight="1">
      <c r="A3" s="359"/>
      <c r="B3" s="360"/>
      <c r="C3" s="351"/>
      <c r="D3" s="351"/>
      <c r="E3" s="355"/>
      <c r="F3" s="343"/>
      <c r="G3" s="343"/>
      <c r="H3" s="342" t="s">
        <v>31</v>
      </c>
      <c r="I3" s="342" t="s">
        <v>32</v>
      </c>
      <c r="J3" s="342" t="s">
        <v>35</v>
      </c>
      <c r="K3" s="345" t="s">
        <v>0</v>
      </c>
      <c r="L3" s="363"/>
      <c r="M3" s="353"/>
      <c r="N3" s="345" t="s">
        <v>1</v>
      </c>
      <c r="O3" s="363"/>
      <c r="P3" s="353"/>
      <c r="Q3" s="345" t="s">
        <v>2</v>
      </c>
      <c r="R3" s="363"/>
      <c r="S3" s="353"/>
      <c r="T3" s="345" t="s">
        <v>3</v>
      </c>
      <c r="U3" s="353"/>
      <c r="V3" s="349"/>
      <c r="W3" s="349"/>
    </row>
    <row r="4" spans="1:23" s="1" customFormat="1" ht="11.25">
      <c r="A4" s="361"/>
      <c r="B4" s="362"/>
      <c r="C4" s="352"/>
      <c r="D4" s="352"/>
      <c r="E4" s="356"/>
      <c r="F4" s="344"/>
      <c r="G4" s="344"/>
      <c r="H4" s="344"/>
      <c r="I4" s="344"/>
      <c r="J4" s="344"/>
      <c r="K4" s="15">
        <v>1</v>
      </c>
      <c r="L4" s="15">
        <v>2</v>
      </c>
      <c r="M4" s="39" t="s">
        <v>78</v>
      </c>
      <c r="N4" s="15">
        <v>3</v>
      </c>
      <c r="O4" s="15">
        <v>4</v>
      </c>
      <c r="P4" s="39" t="s">
        <v>79</v>
      </c>
      <c r="Q4" s="15">
        <v>5</v>
      </c>
      <c r="R4" s="15">
        <v>6</v>
      </c>
      <c r="S4" s="39" t="s">
        <v>80</v>
      </c>
      <c r="T4" s="15">
        <v>7</v>
      </c>
      <c r="U4" s="18">
        <v>8</v>
      </c>
      <c r="V4" s="350"/>
      <c r="W4" s="350"/>
    </row>
    <row r="5" spans="1:23" s="1" customFormat="1" ht="15" customHeight="1">
      <c r="A5" s="320" t="s">
        <v>105</v>
      </c>
      <c r="B5" s="320" t="s">
        <v>106</v>
      </c>
      <c r="C5" s="284" t="s">
        <v>590</v>
      </c>
      <c r="D5" s="24" t="s">
        <v>386</v>
      </c>
      <c r="E5" s="29">
        <v>3</v>
      </c>
      <c r="F5" s="3">
        <v>48</v>
      </c>
      <c r="G5" s="3">
        <v>32</v>
      </c>
      <c r="H5" s="3"/>
      <c r="I5" s="3"/>
      <c r="J5" s="3">
        <v>16</v>
      </c>
      <c r="K5" s="3"/>
      <c r="L5" s="3">
        <v>48</v>
      </c>
      <c r="M5" s="3"/>
      <c r="N5" s="3"/>
      <c r="O5" s="3"/>
      <c r="P5" s="3"/>
      <c r="Q5" s="3"/>
      <c r="R5" s="3"/>
      <c r="S5" s="3"/>
      <c r="T5" s="47"/>
      <c r="U5" s="48"/>
      <c r="V5" s="49" t="s">
        <v>30</v>
      </c>
      <c r="W5" s="328" t="s">
        <v>735</v>
      </c>
    </row>
    <row r="6" spans="1:23" s="1" customFormat="1" ht="30" customHeight="1">
      <c r="A6" s="321"/>
      <c r="B6" s="321"/>
      <c r="C6" s="284" t="s">
        <v>588</v>
      </c>
      <c r="D6" s="24" t="s">
        <v>387</v>
      </c>
      <c r="E6" s="29">
        <v>5</v>
      </c>
      <c r="F6" s="3">
        <v>80</v>
      </c>
      <c r="G6" s="3">
        <v>48</v>
      </c>
      <c r="H6" s="3"/>
      <c r="I6" s="3"/>
      <c r="J6" s="3">
        <v>32</v>
      </c>
      <c r="K6" s="3"/>
      <c r="L6" s="3"/>
      <c r="M6" s="3"/>
      <c r="N6" s="3"/>
      <c r="O6" s="3">
        <v>80</v>
      </c>
      <c r="P6" s="3"/>
      <c r="Q6" s="3"/>
      <c r="R6" s="3"/>
      <c r="S6" s="3"/>
      <c r="T6" s="3"/>
      <c r="U6" s="3"/>
      <c r="V6" s="3" t="s">
        <v>107</v>
      </c>
      <c r="W6" s="329"/>
    </row>
    <row r="7" spans="1:23" s="1" customFormat="1" ht="15" customHeight="1">
      <c r="A7" s="321"/>
      <c r="B7" s="321"/>
      <c r="C7" s="284" t="s">
        <v>589</v>
      </c>
      <c r="D7" s="24" t="s">
        <v>388</v>
      </c>
      <c r="E7" s="29">
        <v>3</v>
      </c>
      <c r="F7" s="3">
        <v>48</v>
      </c>
      <c r="G7" s="3">
        <v>32</v>
      </c>
      <c r="H7" s="3"/>
      <c r="I7" s="3"/>
      <c r="J7" s="3">
        <v>16</v>
      </c>
      <c r="K7" s="3"/>
      <c r="L7" s="3"/>
      <c r="M7" s="3"/>
      <c r="N7" s="3">
        <v>48</v>
      </c>
      <c r="O7" s="3"/>
      <c r="P7" s="3"/>
      <c r="Q7" s="3"/>
      <c r="R7" s="3"/>
      <c r="S7" s="3"/>
      <c r="T7" s="3"/>
      <c r="U7" s="3"/>
      <c r="V7" s="3" t="s">
        <v>107</v>
      </c>
      <c r="W7" s="329"/>
    </row>
    <row r="8" spans="1:23" s="1" customFormat="1" ht="15" customHeight="1">
      <c r="A8" s="321"/>
      <c r="B8" s="321"/>
      <c r="C8" s="284" t="s">
        <v>591</v>
      </c>
      <c r="D8" s="24" t="s">
        <v>389</v>
      </c>
      <c r="E8" s="29">
        <v>3</v>
      </c>
      <c r="F8" s="3">
        <v>48</v>
      </c>
      <c r="G8" s="3">
        <v>32</v>
      </c>
      <c r="H8" s="3"/>
      <c r="I8" s="3"/>
      <c r="J8" s="3">
        <v>16</v>
      </c>
      <c r="K8" s="3">
        <v>48</v>
      </c>
      <c r="L8" s="3"/>
      <c r="M8" s="3"/>
      <c r="N8" s="3"/>
      <c r="O8" s="3"/>
      <c r="P8" s="3"/>
      <c r="Q8" s="3"/>
      <c r="R8" s="3"/>
      <c r="S8" s="3"/>
      <c r="T8" s="47"/>
      <c r="U8" s="48"/>
      <c r="V8" s="49" t="s">
        <v>107</v>
      </c>
      <c r="W8" s="329"/>
    </row>
    <row r="9" spans="1:23" s="1" customFormat="1" ht="15" customHeight="1">
      <c r="A9" s="321"/>
      <c r="B9" s="321"/>
      <c r="C9" s="312" t="s">
        <v>584</v>
      </c>
      <c r="D9" s="24" t="s">
        <v>390</v>
      </c>
      <c r="E9" s="29">
        <v>0.5</v>
      </c>
      <c r="F9" s="3">
        <v>8</v>
      </c>
      <c r="G9" s="3">
        <v>8</v>
      </c>
      <c r="H9" s="3"/>
      <c r="I9" s="3"/>
      <c r="J9" s="3"/>
      <c r="K9" s="3">
        <v>8</v>
      </c>
      <c r="L9" s="3"/>
      <c r="M9" s="3"/>
      <c r="N9" s="3"/>
      <c r="O9" s="3"/>
      <c r="P9" s="3"/>
      <c r="Q9" s="3"/>
      <c r="R9" s="3"/>
      <c r="S9" s="3"/>
      <c r="T9" s="47"/>
      <c r="U9" s="48"/>
      <c r="V9" s="49" t="s">
        <v>107</v>
      </c>
      <c r="W9" s="329"/>
    </row>
    <row r="10" spans="1:23" s="1" customFormat="1" ht="15" customHeight="1">
      <c r="A10" s="321"/>
      <c r="B10" s="321"/>
      <c r="C10" s="312" t="s">
        <v>585</v>
      </c>
      <c r="D10" s="24" t="s">
        <v>391</v>
      </c>
      <c r="E10" s="29">
        <v>0.5</v>
      </c>
      <c r="F10" s="3">
        <v>8</v>
      </c>
      <c r="G10" s="3">
        <v>8</v>
      </c>
      <c r="H10" s="3"/>
      <c r="I10" s="3"/>
      <c r="J10" s="3"/>
      <c r="K10" s="3"/>
      <c r="L10" s="3"/>
      <c r="M10" s="3"/>
      <c r="N10" s="3">
        <v>8</v>
      </c>
      <c r="O10" s="3"/>
      <c r="P10" s="3"/>
      <c r="Q10" s="3"/>
      <c r="R10" s="3"/>
      <c r="S10" s="3"/>
      <c r="T10" s="47"/>
      <c r="U10" s="48"/>
      <c r="V10" s="49" t="s">
        <v>107</v>
      </c>
      <c r="W10" s="329"/>
    </row>
    <row r="11" spans="1:23" s="1" customFormat="1" ht="15" customHeight="1">
      <c r="A11" s="321"/>
      <c r="B11" s="321"/>
      <c r="C11" s="312" t="s">
        <v>586</v>
      </c>
      <c r="D11" s="24" t="s">
        <v>392</v>
      </c>
      <c r="E11" s="29">
        <v>0.5</v>
      </c>
      <c r="F11" s="3">
        <v>8</v>
      </c>
      <c r="G11" s="3">
        <v>8</v>
      </c>
      <c r="H11" s="3"/>
      <c r="I11" s="3"/>
      <c r="J11" s="3"/>
      <c r="K11" s="3"/>
      <c r="L11" s="3"/>
      <c r="M11" s="3"/>
      <c r="N11" s="3"/>
      <c r="O11" s="3"/>
      <c r="P11" s="3"/>
      <c r="Q11" s="3">
        <v>8</v>
      </c>
      <c r="R11" s="3"/>
      <c r="S11" s="3"/>
      <c r="T11" s="47"/>
      <c r="U11" s="48"/>
      <c r="V11" s="49" t="s">
        <v>107</v>
      </c>
      <c r="W11" s="329"/>
    </row>
    <row r="12" spans="1:23" s="1" customFormat="1" ht="15" customHeight="1">
      <c r="A12" s="321"/>
      <c r="B12" s="321"/>
      <c r="C12" s="312" t="s">
        <v>587</v>
      </c>
      <c r="D12" s="24" t="s">
        <v>393</v>
      </c>
      <c r="E12" s="29">
        <v>0.5</v>
      </c>
      <c r="F12" s="3">
        <v>8</v>
      </c>
      <c r="G12" s="3">
        <v>8</v>
      </c>
      <c r="H12" s="3"/>
      <c r="I12" s="3"/>
      <c r="J12" s="3"/>
      <c r="K12" s="3"/>
      <c r="L12" s="3"/>
      <c r="M12" s="3"/>
      <c r="N12" s="3"/>
      <c r="O12" s="3"/>
      <c r="P12" s="3"/>
      <c r="Q12" s="3"/>
      <c r="R12" s="3">
        <v>8</v>
      </c>
      <c r="S12" s="3"/>
      <c r="T12" s="47"/>
      <c r="U12" s="48"/>
      <c r="V12" s="49" t="s">
        <v>107</v>
      </c>
      <c r="W12" s="329"/>
    </row>
    <row r="13" spans="1:23" s="1" customFormat="1" ht="15" customHeight="1">
      <c r="A13" s="321"/>
      <c r="B13" s="321"/>
      <c r="C13" s="312" t="s">
        <v>583</v>
      </c>
      <c r="D13" s="24" t="s">
        <v>734</v>
      </c>
      <c r="E13" s="29">
        <v>4</v>
      </c>
      <c r="F13" s="49">
        <v>36</v>
      </c>
      <c r="G13" s="3">
        <v>24</v>
      </c>
      <c r="H13" s="3"/>
      <c r="I13" s="3"/>
      <c r="J13" s="3">
        <v>12</v>
      </c>
      <c r="K13" s="3">
        <v>36</v>
      </c>
      <c r="L13" s="3"/>
      <c r="M13" s="3"/>
      <c r="N13" s="3"/>
      <c r="O13" s="3"/>
      <c r="P13" s="3"/>
      <c r="Q13" s="3"/>
      <c r="R13" s="3"/>
      <c r="S13" s="3"/>
      <c r="T13" s="47"/>
      <c r="U13" s="48"/>
      <c r="V13" s="49" t="s">
        <v>30</v>
      </c>
      <c r="W13" s="329"/>
    </row>
    <row r="14" spans="1:25" s="1" customFormat="1" ht="15" customHeight="1">
      <c r="A14" s="321"/>
      <c r="B14" s="321"/>
      <c r="C14" s="312" t="s">
        <v>579</v>
      </c>
      <c r="D14" s="24" t="s">
        <v>394</v>
      </c>
      <c r="E14" s="50">
        <v>2.5</v>
      </c>
      <c r="F14" s="49">
        <v>40</v>
      </c>
      <c r="G14" s="49">
        <v>40</v>
      </c>
      <c r="H14" s="49"/>
      <c r="I14" s="49"/>
      <c r="J14" s="3"/>
      <c r="K14" s="49">
        <v>40</v>
      </c>
      <c r="L14" s="3"/>
      <c r="M14" s="3"/>
      <c r="N14" s="3"/>
      <c r="O14" s="3"/>
      <c r="P14" s="3"/>
      <c r="Q14" s="3"/>
      <c r="R14" s="3"/>
      <c r="S14" s="3"/>
      <c r="T14" s="47"/>
      <c r="U14" s="48"/>
      <c r="V14" s="49" t="s">
        <v>107</v>
      </c>
      <c r="W14" s="329"/>
      <c r="Y14" s="245"/>
    </row>
    <row r="15" spans="1:23" s="1" customFormat="1" ht="15" customHeight="1">
      <c r="A15" s="321"/>
      <c r="B15" s="321"/>
      <c r="C15" s="312" t="s">
        <v>580</v>
      </c>
      <c r="D15" s="24" t="s">
        <v>395</v>
      </c>
      <c r="E15" s="50">
        <v>2.5</v>
      </c>
      <c r="F15" s="49">
        <v>40</v>
      </c>
      <c r="G15" s="49">
        <v>40</v>
      </c>
      <c r="H15" s="49"/>
      <c r="I15" s="49"/>
      <c r="J15" s="3"/>
      <c r="K15" s="3"/>
      <c r="L15" s="49">
        <v>40</v>
      </c>
      <c r="M15" s="3"/>
      <c r="N15" s="3"/>
      <c r="O15" s="3"/>
      <c r="P15" s="3"/>
      <c r="Q15" s="3"/>
      <c r="R15" s="3"/>
      <c r="S15" s="3"/>
      <c r="T15" s="47"/>
      <c r="U15" s="48"/>
      <c r="V15" s="49" t="s">
        <v>107</v>
      </c>
      <c r="W15" s="329"/>
    </row>
    <row r="16" spans="1:23" s="1" customFormat="1" ht="15" customHeight="1">
      <c r="A16" s="321"/>
      <c r="B16" s="321"/>
      <c r="C16" s="312" t="s">
        <v>581</v>
      </c>
      <c r="D16" s="24" t="s">
        <v>396</v>
      </c>
      <c r="E16" s="50">
        <v>2</v>
      </c>
      <c r="F16" s="49">
        <v>32</v>
      </c>
      <c r="G16" s="49">
        <v>32</v>
      </c>
      <c r="H16" s="49"/>
      <c r="I16" s="49"/>
      <c r="J16" s="3"/>
      <c r="K16" s="3"/>
      <c r="L16" s="3"/>
      <c r="M16" s="3"/>
      <c r="N16" s="3">
        <v>32</v>
      </c>
      <c r="O16" s="3"/>
      <c r="P16" s="3"/>
      <c r="Q16" s="3"/>
      <c r="R16" s="3"/>
      <c r="S16" s="3"/>
      <c r="T16" s="47"/>
      <c r="U16" s="48"/>
      <c r="V16" s="49" t="s">
        <v>30</v>
      </c>
      <c r="W16" s="329"/>
    </row>
    <row r="17" spans="1:23" s="1" customFormat="1" ht="15" customHeight="1">
      <c r="A17" s="321"/>
      <c r="B17" s="321"/>
      <c r="C17" s="312" t="s">
        <v>582</v>
      </c>
      <c r="D17" s="24" t="s">
        <v>397</v>
      </c>
      <c r="E17" s="50">
        <v>2</v>
      </c>
      <c r="F17" s="49">
        <v>32</v>
      </c>
      <c r="G17" s="49">
        <v>32</v>
      </c>
      <c r="H17" s="49"/>
      <c r="I17" s="49"/>
      <c r="J17" s="3"/>
      <c r="K17" s="3"/>
      <c r="L17" s="3"/>
      <c r="M17" s="3"/>
      <c r="N17" s="3"/>
      <c r="O17" s="3">
        <v>32</v>
      </c>
      <c r="P17" s="3"/>
      <c r="Q17" s="3"/>
      <c r="R17" s="3"/>
      <c r="S17" s="3"/>
      <c r="T17" s="47"/>
      <c r="U17" s="48"/>
      <c r="V17" s="49" t="s">
        <v>30</v>
      </c>
      <c r="W17" s="329"/>
    </row>
    <row r="18" spans="1:23" s="1" customFormat="1" ht="15" customHeight="1">
      <c r="A18" s="321"/>
      <c r="B18" s="321"/>
      <c r="C18" s="312" t="s">
        <v>575</v>
      </c>
      <c r="D18" s="24" t="s">
        <v>398</v>
      </c>
      <c r="E18" s="50">
        <v>1</v>
      </c>
      <c r="F18" s="49">
        <v>36</v>
      </c>
      <c r="G18" s="49">
        <v>32</v>
      </c>
      <c r="H18" s="49"/>
      <c r="I18" s="49"/>
      <c r="J18" s="3">
        <v>4</v>
      </c>
      <c r="K18" s="3">
        <v>36</v>
      </c>
      <c r="L18" s="3"/>
      <c r="M18" s="3"/>
      <c r="N18" s="3"/>
      <c r="O18" s="3"/>
      <c r="P18" s="3"/>
      <c r="Q18" s="3"/>
      <c r="R18" s="3"/>
      <c r="S18" s="3"/>
      <c r="T18" s="47"/>
      <c r="U18" s="48"/>
      <c r="V18" s="49" t="s">
        <v>30</v>
      </c>
      <c r="W18" s="329"/>
    </row>
    <row r="19" spans="1:23" s="1" customFormat="1" ht="15" customHeight="1">
      <c r="A19" s="321"/>
      <c r="B19" s="321"/>
      <c r="C19" s="312" t="s">
        <v>576</v>
      </c>
      <c r="D19" s="24" t="s">
        <v>399</v>
      </c>
      <c r="E19" s="50">
        <v>1</v>
      </c>
      <c r="F19" s="49">
        <v>36</v>
      </c>
      <c r="G19" s="49">
        <v>32</v>
      </c>
      <c r="H19" s="49"/>
      <c r="I19" s="49"/>
      <c r="J19" s="3">
        <v>4</v>
      </c>
      <c r="K19" s="3"/>
      <c r="L19" s="3">
        <v>36</v>
      </c>
      <c r="M19" s="3"/>
      <c r="N19" s="3"/>
      <c r="O19" s="3"/>
      <c r="P19" s="3"/>
      <c r="Q19" s="3"/>
      <c r="R19" s="3"/>
      <c r="S19" s="3"/>
      <c r="T19" s="47"/>
      <c r="U19" s="48"/>
      <c r="V19" s="49" t="s">
        <v>30</v>
      </c>
      <c r="W19" s="329"/>
    </row>
    <row r="20" spans="1:23" s="1" customFormat="1" ht="15" customHeight="1">
      <c r="A20" s="321"/>
      <c r="B20" s="321"/>
      <c r="C20" s="312" t="s">
        <v>577</v>
      </c>
      <c r="D20" s="24" t="s">
        <v>400</v>
      </c>
      <c r="E20" s="50">
        <v>1</v>
      </c>
      <c r="F20" s="49">
        <v>36</v>
      </c>
      <c r="G20" s="49">
        <v>32</v>
      </c>
      <c r="H20" s="49"/>
      <c r="I20" s="49"/>
      <c r="J20" s="3">
        <v>4</v>
      </c>
      <c r="K20" s="3"/>
      <c r="L20" s="3"/>
      <c r="M20" s="3"/>
      <c r="N20" s="3">
        <v>36</v>
      </c>
      <c r="O20" s="3"/>
      <c r="P20" s="3"/>
      <c r="Q20" s="3"/>
      <c r="R20" s="3"/>
      <c r="S20" s="3"/>
      <c r="T20" s="47"/>
      <c r="U20" s="48"/>
      <c r="V20" s="49" t="s">
        <v>30</v>
      </c>
      <c r="W20" s="329"/>
    </row>
    <row r="21" spans="1:23" ht="15" customHeight="1">
      <c r="A21" s="321"/>
      <c r="B21" s="321"/>
      <c r="C21" s="312" t="s">
        <v>578</v>
      </c>
      <c r="D21" s="24" t="s">
        <v>401</v>
      </c>
      <c r="E21" s="50">
        <v>1</v>
      </c>
      <c r="F21" s="3">
        <v>36</v>
      </c>
      <c r="G21" s="3">
        <v>32</v>
      </c>
      <c r="H21" s="3"/>
      <c r="I21" s="3"/>
      <c r="J21" s="3">
        <v>4</v>
      </c>
      <c r="K21" s="3"/>
      <c r="L21" s="3"/>
      <c r="M21" s="3"/>
      <c r="N21" s="3"/>
      <c r="O21" s="3">
        <v>36</v>
      </c>
      <c r="P21" s="3"/>
      <c r="Q21" s="3"/>
      <c r="R21" s="3"/>
      <c r="S21" s="3"/>
      <c r="T21" s="3"/>
      <c r="U21" s="40"/>
      <c r="V21" s="49" t="s">
        <v>30</v>
      </c>
      <c r="W21" s="329"/>
    </row>
    <row r="22" spans="1:23" ht="15" customHeight="1">
      <c r="A22" s="321"/>
      <c r="B22" s="321"/>
      <c r="C22" s="312" t="s">
        <v>573</v>
      </c>
      <c r="D22" s="288" t="s">
        <v>508</v>
      </c>
      <c r="E22" s="50">
        <v>5.5</v>
      </c>
      <c r="F22" s="49">
        <v>88</v>
      </c>
      <c r="G22" s="49">
        <v>88</v>
      </c>
      <c r="H22" s="49"/>
      <c r="I22" s="49"/>
      <c r="J22" s="3"/>
      <c r="K22" s="196">
        <v>88</v>
      </c>
      <c r="L22" s="196"/>
      <c r="M22" s="196"/>
      <c r="N22" s="196"/>
      <c r="O22" s="196"/>
      <c r="P22" s="196"/>
      <c r="Q22" s="196"/>
      <c r="R22" s="196"/>
      <c r="S22" s="196"/>
      <c r="T22" s="197"/>
      <c r="U22" s="48"/>
      <c r="V22" s="49" t="s">
        <v>464</v>
      </c>
      <c r="W22" s="329"/>
    </row>
    <row r="23" spans="1:25" ht="15" customHeight="1">
      <c r="A23" s="321"/>
      <c r="B23" s="321"/>
      <c r="C23" s="312" t="s">
        <v>574</v>
      </c>
      <c r="D23" s="24" t="s">
        <v>485</v>
      </c>
      <c r="E23" s="50">
        <v>5.5</v>
      </c>
      <c r="F23" s="49">
        <v>88</v>
      </c>
      <c r="G23" s="49">
        <v>88</v>
      </c>
      <c r="H23" s="3"/>
      <c r="I23" s="3"/>
      <c r="J23" s="3"/>
      <c r="K23" s="196"/>
      <c r="L23" s="196">
        <v>88</v>
      </c>
      <c r="M23" s="196"/>
      <c r="N23" s="196"/>
      <c r="O23" s="196"/>
      <c r="P23" s="196"/>
      <c r="Q23" s="196"/>
      <c r="R23" s="196"/>
      <c r="S23" s="196"/>
      <c r="T23" s="196"/>
      <c r="U23" s="40"/>
      <c r="V23" s="49" t="s">
        <v>465</v>
      </c>
      <c r="W23" s="329"/>
      <c r="Y23" s="244"/>
    </row>
    <row r="24" spans="1:23" ht="15" customHeight="1">
      <c r="A24" s="321"/>
      <c r="B24" s="321"/>
      <c r="C24" s="284" t="s">
        <v>572</v>
      </c>
      <c r="D24" s="24" t="s">
        <v>504</v>
      </c>
      <c r="E24" s="50">
        <v>3.5</v>
      </c>
      <c r="F24" s="3">
        <v>56</v>
      </c>
      <c r="G24" s="3">
        <v>56</v>
      </c>
      <c r="H24" s="3"/>
      <c r="I24" s="3"/>
      <c r="J24" s="3"/>
      <c r="K24" s="196"/>
      <c r="L24" s="196"/>
      <c r="M24" s="196"/>
      <c r="O24" s="196">
        <v>56</v>
      </c>
      <c r="P24" s="196"/>
      <c r="Q24" s="196"/>
      <c r="R24" s="196"/>
      <c r="S24" s="196"/>
      <c r="T24" s="196"/>
      <c r="U24" s="40"/>
      <c r="V24" s="49" t="s">
        <v>465</v>
      </c>
      <c r="W24" s="329"/>
    </row>
    <row r="25" spans="1:23" ht="15" customHeight="1">
      <c r="A25" s="321"/>
      <c r="B25" s="321"/>
      <c r="C25" s="284" t="s">
        <v>571</v>
      </c>
      <c r="D25" s="24" t="s">
        <v>505</v>
      </c>
      <c r="E25" s="50">
        <v>2.5</v>
      </c>
      <c r="F25" s="49">
        <v>40</v>
      </c>
      <c r="G25" s="49">
        <v>40</v>
      </c>
      <c r="H25" s="3"/>
      <c r="I25" s="3"/>
      <c r="J25" s="3"/>
      <c r="K25" s="196"/>
      <c r="L25" s="196"/>
      <c r="M25" s="196"/>
      <c r="N25" s="196">
        <v>40</v>
      </c>
      <c r="O25" s="196"/>
      <c r="P25" s="196"/>
      <c r="Q25" s="196"/>
      <c r="R25" s="196"/>
      <c r="S25" s="196"/>
      <c r="T25" s="196"/>
      <c r="U25" s="40"/>
      <c r="V25" s="49" t="s">
        <v>465</v>
      </c>
      <c r="W25" s="329"/>
    </row>
    <row r="26" spans="1:25" ht="15" customHeight="1">
      <c r="A26" s="321"/>
      <c r="B26" s="321"/>
      <c r="C26" s="312" t="s">
        <v>569</v>
      </c>
      <c r="D26" s="24" t="s">
        <v>486</v>
      </c>
      <c r="E26" s="50">
        <v>3</v>
      </c>
      <c r="F26" s="3">
        <v>48</v>
      </c>
      <c r="G26" s="3">
        <v>48</v>
      </c>
      <c r="H26" s="3"/>
      <c r="I26" s="3"/>
      <c r="J26" s="3"/>
      <c r="K26" s="196"/>
      <c r="L26" s="3">
        <v>48</v>
      </c>
      <c r="M26" s="196"/>
      <c r="N26" s="196"/>
      <c r="O26" s="196"/>
      <c r="P26" s="196"/>
      <c r="Q26" s="196"/>
      <c r="R26" s="196"/>
      <c r="S26" s="196"/>
      <c r="T26" s="196"/>
      <c r="U26" s="40"/>
      <c r="V26" s="49" t="s">
        <v>465</v>
      </c>
      <c r="W26" s="329"/>
      <c r="Y26" s="244"/>
    </row>
    <row r="27" spans="1:23" ht="15" customHeight="1">
      <c r="A27" s="321"/>
      <c r="B27" s="321"/>
      <c r="C27" s="312" t="s">
        <v>570</v>
      </c>
      <c r="D27" s="24" t="s">
        <v>487</v>
      </c>
      <c r="E27" s="50">
        <v>3</v>
      </c>
      <c r="F27" s="3">
        <v>48</v>
      </c>
      <c r="G27" s="3">
        <v>48</v>
      </c>
      <c r="H27" s="3"/>
      <c r="I27" s="3"/>
      <c r="J27" s="3"/>
      <c r="K27" s="196"/>
      <c r="L27" s="196"/>
      <c r="M27" s="196"/>
      <c r="N27" s="3">
        <v>48</v>
      </c>
      <c r="O27" s="196"/>
      <c r="P27" s="196"/>
      <c r="Q27" s="196"/>
      <c r="R27" s="196"/>
      <c r="S27" s="196"/>
      <c r="T27" s="196"/>
      <c r="U27" s="40"/>
      <c r="V27" s="49" t="s">
        <v>465</v>
      </c>
      <c r="W27" s="329"/>
    </row>
    <row r="28" spans="1:25" ht="15" customHeight="1">
      <c r="A28" s="321"/>
      <c r="B28" s="321"/>
      <c r="C28" s="312" t="s">
        <v>564</v>
      </c>
      <c r="D28" s="288" t="s">
        <v>509</v>
      </c>
      <c r="E28" s="50">
        <v>5</v>
      </c>
      <c r="F28" s="3">
        <v>80</v>
      </c>
      <c r="G28" s="3">
        <v>80</v>
      </c>
      <c r="H28" s="3"/>
      <c r="I28" s="3"/>
      <c r="J28" s="3"/>
      <c r="K28" s="196"/>
      <c r="L28" s="196"/>
      <c r="M28" s="196"/>
      <c r="N28" s="196">
        <v>80</v>
      </c>
      <c r="O28" s="196"/>
      <c r="P28" s="196"/>
      <c r="Q28" s="196"/>
      <c r="R28" s="196"/>
      <c r="S28" s="196"/>
      <c r="T28" s="196"/>
      <c r="U28" s="40"/>
      <c r="V28" s="49" t="s">
        <v>465</v>
      </c>
      <c r="W28" s="329"/>
      <c r="Y28" s="248"/>
    </row>
    <row r="29" spans="1:25" ht="15" customHeight="1">
      <c r="A29" s="321"/>
      <c r="B29" s="321"/>
      <c r="C29" s="312" t="s">
        <v>565</v>
      </c>
      <c r="D29" s="289" t="s">
        <v>511</v>
      </c>
      <c r="E29" s="50">
        <v>5</v>
      </c>
      <c r="F29" s="3">
        <v>80</v>
      </c>
      <c r="G29" s="3">
        <v>70</v>
      </c>
      <c r="H29" s="3">
        <v>10</v>
      </c>
      <c r="I29" s="198"/>
      <c r="J29" s="3"/>
      <c r="K29" s="196"/>
      <c r="L29" s="196"/>
      <c r="M29" s="196"/>
      <c r="N29" s="196"/>
      <c r="O29" s="196">
        <v>80</v>
      </c>
      <c r="P29" s="196"/>
      <c r="Q29" s="196"/>
      <c r="R29" s="196"/>
      <c r="S29" s="196"/>
      <c r="T29" s="196"/>
      <c r="U29" s="40"/>
      <c r="V29" s="49" t="s">
        <v>465</v>
      </c>
      <c r="W29" s="329"/>
      <c r="Y29" s="248"/>
    </row>
    <row r="30" spans="1:25" ht="15" customHeight="1">
      <c r="A30" s="321"/>
      <c r="B30" s="321"/>
      <c r="C30" s="284" t="s">
        <v>566</v>
      </c>
      <c r="D30" s="24" t="s">
        <v>383</v>
      </c>
      <c r="E30" s="50">
        <v>3</v>
      </c>
      <c r="F30" s="3">
        <v>48</v>
      </c>
      <c r="G30" s="3">
        <v>44</v>
      </c>
      <c r="H30" s="3"/>
      <c r="I30" s="199"/>
      <c r="J30" s="3">
        <v>4</v>
      </c>
      <c r="K30" s="196">
        <v>48</v>
      </c>
      <c r="L30" s="196"/>
      <c r="M30" s="196"/>
      <c r="N30" s="196"/>
      <c r="O30" s="196"/>
      <c r="P30" s="196"/>
      <c r="Q30" s="196"/>
      <c r="R30" s="196"/>
      <c r="S30" s="196"/>
      <c r="T30" s="196"/>
      <c r="U30" s="40"/>
      <c r="V30" s="49" t="s">
        <v>465</v>
      </c>
      <c r="W30" s="329"/>
      <c r="Y30" s="255"/>
    </row>
    <row r="31" spans="1:23" ht="15" customHeight="1">
      <c r="A31" s="321"/>
      <c r="B31" s="321"/>
      <c r="C31" s="284" t="s">
        <v>568</v>
      </c>
      <c r="D31" s="24" t="s">
        <v>384</v>
      </c>
      <c r="E31" s="50">
        <v>1.5</v>
      </c>
      <c r="F31" s="200">
        <v>24</v>
      </c>
      <c r="G31" s="200">
        <v>4</v>
      </c>
      <c r="H31" s="200"/>
      <c r="I31" s="200"/>
      <c r="J31" s="200">
        <v>20</v>
      </c>
      <c r="K31" s="200"/>
      <c r="L31" s="205">
        <v>24</v>
      </c>
      <c r="M31" s="200"/>
      <c r="N31" s="201"/>
      <c r="O31" s="201"/>
      <c r="P31" s="201"/>
      <c r="Q31" s="201"/>
      <c r="R31" s="201"/>
      <c r="S31" s="201"/>
      <c r="T31" s="201"/>
      <c r="U31" s="202"/>
      <c r="V31" s="49" t="s">
        <v>465</v>
      </c>
      <c r="W31" s="329"/>
    </row>
    <row r="32" spans="1:25" ht="15" customHeight="1">
      <c r="A32" s="321"/>
      <c r="B32" s="321"/>
      <c r="C32" s="284" t="s">
        <v>567</v>
      </c>
      <c r="D32" s="24" t="s">
        <v>380</v>
      </c>
      <c r="E32" s="50">
        <v>2.5</v>
      </c>
      <c r="F32" s="200">
        <v>40</v>
      </c>
      <c r="G32" s="200">
        <v>26</v>
      </c>
      <c r="H32" s="200"/>
      <c r="I32" s="200">
        <v>12</v>
      </c>
      <c r="J32" s="200">
        <v>2</v>
      </c>
      <c r="K32" s="200"/>
      <c r="L32" s="205">
        <v>40</v>
      </c>
      <c r="M32" s="200"/>
      <c r="N32" s="200"/>
      <c r="O32" s="200"/>
      <c r="P32" s="200"/>
      <c r="Q32" s="200"/>
      <c r="R32" s="200"/>
      <c r="S32" s="200"/>
      <c r="T32" s="200"/>
      <c r="U32" s="203"/>
      <c r="V32" s="49" t="s">
        <v>465</v>
      </c>
      <c r="W32" s="329"/>
      <c r="Y32" s="255"/>
    </row>
    <row r="33" spans="1:23" ht="15" customHeight="1">
      <c r="A33" s="321"/>
      <c r="B33" s="321"/>
      <c r="C33" s="284" t="s">
        <v>595</v>
      </c>
      <c r="D33" s="24" t="s">
        <v>385</v>
      </c>
      <c r="E33" s="50">
        <v>2.5</v>
      </c>
      <c r="F33" s="204">
        <v>40</v>
      </c>
      <c r="G33" s="204">
        <v>28</v>
      </c>
      <c r="H33" s="204"/>
      <c r="I33" s="204">
        <v>12</v>
      </c>
      <c r="J33" s="205"/>
      <c r="K33" s="205"/>
      <c r="L33" s="205">
        <v>40</v>
      </c>
      <c r="M33" s="205"/>
      <c r="N33" s="205"/>
      <c r="O33" s="205"/>
      <c r="P33" s="205"/>
      <c r="Q33" s="205"/>
      <c r="R33" s="205"/>
      <c r="S33" s="205"/>
      <c r="T33" s="205"/>
      <c r="U33" s="206"/>
      <c r="V33" s="49" t="s">
        <v>465</v>
      </c>
      <c r="W33" s="329"/>
    </row>
    <row r="34" spans="1:23" ht="15" customHeight="1">
      <c r="A34" s="321"/>
      <c r="B34" s="321"/>
      <c r="C34" s="323" t="s">
        <v>412</v>
      </c>
      <c r="D34" s="324"/>
      <c r="E34" s="205">
        <f>SUM(E5:E33)</f>
        <v>75.5</v>
      </c>
      <c r="F34" s="62">
        <f>SUM(F5:F33)</f>
        <v>1260</v>
      </c>
      <c r="G34" s="62">
        <f aca="true" t="shared" si="0" ref="G34:U34">SUM(G5:G33)</f>
        <v>1092</v>
      </c>
      <c r="H34" s="62">
        <f t="shared" si="0"/>
        <v>10</v>
      </c>
      <c r="I34" s="62">
        <f t="shared" si="0"/>
        <v>24</v>
      </c>
      <c r="J34" s="62">
        <f t="shared" si="0"/>
        <v>134</v>
      </c>
      <c r="K34" s="283">
        <f t="shared" si="0"/>
        <v>304</v>
      </c>
      <c r="L34" s="283">
        <f t="shared" si="0"/>
        <v>364</v>
      </c>
      <c r="M34" s="283">
        <f t="shared" si="0"/>
        <v>0</v>
      </c>
      <c r="N34" s="283">
        <f t="shared" si="0"/>
        <v>292</v>
      </c>
      <c r="O34" s="283">
        <f t="shared" si="0"/>
        <v>284</v>
      </c>
      <c r="P34" s="62">
        <f t="shared" si="0"/>
        <v>0</v>
      </c>
      <c r="Q34" s="62">
        <f t="shared" si="0"/>
        <v>8</v>
      </c>
      <c r="R34" s="62">
        <f t="shared" si="0"/>
        <v>8</v>
      </c>
      <c r="S34" s="62">
        <f t="shared" si="0"/>
        <v>0</v>
      </c>
      <c r="T34" s="62">
        <f t="shared" si="0"/>
        <v>0</v>
      </c>
      <c r="U34" s="62">
        <f t="shared" si="0"/>
        <v>0</v>
      </c>
      <c r="V34" s="49"/>
      <c r="W34" s="329"/>
    </row>
    <row r="35" spans="1:25" ht="15" customHeight="1">
      <c r="A35" s="321"/>
      <c r="B35" s="321"/>
      <c r="C35" s="284" t="s">
        <v>592</v>
      </c>
      <c r="D35" s="24" t="s">
        <v>478</v>
      </c>
      <c r="E35" s="73">
        <v>2</v>
      </c>
      <c r="F35" s="72">
        <v>32</v>
      </c>
      <c r="G35" s="72">
        <v>32</v>
      </c>
      <c r="H35" s="26"/>
      <c r="I35" s="26"/>
      <c r="J35" s="26"/>
      <c r="K35" s="55">
        <v>32</v>
      </c>
      <c r="L35" s="55"/>
      <c r="M35" s="55"/>
      <c r="N35" s="55"/>
      <c r="O35" s="55"/>
      <c r="P35" s="55"/>
      <c r="Q35" s="55"/>
      <c r="R35" s="55"/>
      <c r="S35" s="55"/>
      <c r="T35" s="55"/>
      <c r="U35" s="56"/>
      <c r="V35" s="49" t="s">
        <v>348</v>
      </c>
      <c r="W35" s="329"/>
      <c r="Y35" s="244"/>
    </row>
    <row r="36" spans="1:23" ht="15" customHeight="1">
      <c r="A36" s="321"/>
      <c r="B36" s="321"/>
      <c r="C36" s="284" t="s">
        <v>593</v>
      </c>
      <c r="D36" s="267" t="s">
        <v>450</v>
      </c>
      <c r="E36" s="68">
        <v>3.5</v>
      </c>
      <c r="F36" s="69">
        <v>56</v>
      </c>
      <c r="G36" s="69">
        <v>56</v>
      </c>
      <c r="H36" s="70"/>
      <c r="I36" s="70"/>
      <c r="J36" s="70"/>
      <c r="K36" s="70"/>
      <c r="L36" s="70"/>
      <c r="M36" s="70"/>
      <c r="N36" s="71"/>
      <c r="O36" s="70">
        <v>56</v>
      </c>
      <c r="P36" s="70"/>
      <c r="Q36" s="26"/>
      <c r="R36" s="58"/>
      <c r="S36" s="58"/>
      <c r="T36" s="58"/>
      <c r="U36" s="59"/>
      <c r="V36" s="49" t="s">
        <v>348</v>
      </c>
      <c r="W36" s="329"/>
    </row>
    <row r="37" spans="1:23" ht="15" customHeight="1">
      <c r="A37" s="321"/>
      <c r="B37" s="322"/>
      <c r="C37" s="318" t="s">
        <v>409</v>
      </c>
      <c r="D37" s="325"/>
      <c r="E37" s="60">
        <f>SUM(E35:E36)</f>
        <v>5.5</v>
      </c>
      <c r="F37" s="61">
        <f aca="true" t="shared" si="1" ref="F37:U37">SUM(F35:F35)</f>
        <v>32</v>
      </c>
      <c r="G37" s="61">
        <f t="shared" si="1"/>
        <v>32</v>
      </c>
      <c r="H37" s="61">
        <f t="shared" si="1"/>
        <v>0</v>
      </c>
      <c r="I37" s="61">
        <f t="shared" si="1"/>
        <v>0</v>
      </c>
      <c r="J37" s="61">
        <f t="shared" si="1"/>
        <v>0</v>
      </c>
      <c r="K37" s="61">
        <f t="shared" si="1"/>
        <v>32</v>
      </c>
      <c r="L37" s="61">
        <f t="shared" si="1"/>
        <v>0</v>
      </c>
      <c r="M37" s="61">
        <f t="shared" si="1"/>
        <v>0</v>
      </c>
      <c r="N37" s="61">
        <f t="shared" si="1"/>
        <v>0</v>
      </c>
      <c r="O37" s="61">
        <f t="shared" si="1"/>
        <v>0</v>
      </c>
      <c r="P37" s="61">
        <f t="shared" si="1"/>
        <v>0</v>
      </c>
      <c r="Q37" s="61">
        <f t="shared" si="1"/>
        <v>0</v>
      </c>
      <c r="R37" s="61">
        <f t="shared" si="1"/>
        <v>0</v>
      </c>
      <c r="S37" s="61">
        <f t="shared" si="1"/>
        <v>0</v>
      </c>
      <c r="T37" s="61">
        <f t="shared" si="1"/>
        <v>0</v>
      </c>
      <c r="U37" s="61">
        <f t="shared" si="1"/>
        <v>0</v>
      </c>
      <c r="V37" s="49"/>
      <c r="W37" s="330"/>
    </row>
    <row r="38" spans="1:23" s="4" customFormat="1" ht="24.75" customHeight="1">
      <c r="A38" s="322"/>
      <c r="B38" s="46" t="s">
        <v>108</v>
      </c>
      <c r="C38" s="318" t="s">
        <v>118</v>
      </c>
      <c r="D38" s="319"/>
      <c r="E38" s="319"/>
      <c r="F38" s="319"/>
      <c r="G38" s="319"/>
      <c r="H38" s="319"/>
      <c r="I38" s="319"/>
      <c r="J38" s="319"/>
      <c r="K38" s="319"/>
      <c r="L38" s="319"/>
      <c r="M38" s="319"/>
      <c r="N38" s="319"/>
      <c r="O38" s="319"/>
      <c r="P38" s="319"/>
      <c r="Q38" s="319"/>
      <c r="R38" s="319"/>
      <c r="S38" s="319"/>
      <c r="T38" s="319"/>
      <c r="U38" s="325"/>
      <c r="V38" s="49" t="s">
        <v>109</v>
      </c>
      <c r="W38" s="53" t="s">
        <v>117</v>
      </c>
    </row>
    <row r="39" spans="1:23" ht="12" customHeight="1">
      <c r="A39" s="337" t="s">
        <v>93</v>
      </c>
      <c r="B39" s="328" t="s">
        <v>110</v>
      </c>
      <c r="C39" s="284" t="s">
        <v>596</v>
      </c>
      <c r="D39" s="162" t="s">
        <v>119</v>
      </c>
      <c r="E39" s="207">
        <v>5</v>
      </c>
      <c r="F39" s="208">
        <v>80</v>
      </c>
      <c r="G39" s="208">
        <v>74</v>
      </c>
      <c r="H39" s="209">
        <v>6</v>
      </c>
      <c r="I39" s="208"/>
      <c r="J39" s="208"/>
      <c r="K39" s="210"/>
      <c r="L39" s="210"/>
      <c r="M39" s="210"/>
      <c r="N39" s="210"/>
      <c r="O39" s="210">
        <v>80</v>
      </c>
      <c r="P39" s="210"/>
      <c r="Q39" s="210"/>
      <c r="R39" s="210"/>
      <c r="S39" s="210"/>
      <c r="T39" s="210"/>
      <c r="U39" s="208"/>
      <c r="V39" s="49" t="s">
        <v>327</v>
      </c>
      <c r="W39" s="328" t="s">
        <v>502</v>
      </c>
    </row>
    <row r="40" spans="1:23" ht="12" customHeight="1">
      <c r="A40" s="338"/>
      <c r="B40" s="329"/>
      <c r="C40" s="284" t="s">
        <v>597</v>
      </c>
      <c r="D40" s="163" t="s">
        <v>120</v>
      </c>
      <c r="E40" s="211">
        <v>2.5</v>
      </c>
      <c r="F40" s="212">
        <v>40</v>
      </c>
      <c r="G40" s="212">
        <v>40</v>
      </c>
      <c r="H40" s="213"/>
      <c r="I40" s="212"/>
      <c r="J40" s="212"/>
      <c r="K40" s="214"/>
      <c r="L40" s="214"/>
      <c r="M40" s="214"/>
      <c r="N40" s="214"/>
      <c r="O40" s="214">
        <v>40</v>
      </c>
      <c r="P40" s="214"/>
      <c r="Q40" s="214"/>
      <c r="R40" s="214"/>
      <c r="S40" s="214"/>
      <c r="T40" s="214"/>
      <c r="U40" s="212"/>
      <c r="V40" s="49" t="s">
        <v>327</v>
      </c>
      <c r="W40" s="329"/>
    </row>
    <row r="41" spans="1:23" ht="12" customHeight="1">
      <c r="A41" s="338"/>
      <c r="B41" s="329"/>
      <c r="C41" s="284" t="s">
        <v>598</v>
      </c>
      <c r="D41" s="63" t="s">
        <v>402</v>
      </c>
      <c r="E41" s="211">
        <v>2</v>
      </c>
      <c r="F41" s="212">
        <v>32</v>
      </c>
      <c r="G41" s="212">
        <v>28</v>
      </c>
      <c r="H41" s="213"/>
      <c r="I41" s="212">
        <v>4</v>
      </c>
      <c r="J41" s="212"/>
      <c r="K41" s="214"/>
      <c r="L41" s="214"/>
      <c r="M41" s="214"/>
      <c r="N41" s="214"/>
      <c r="O41" s="214"/>
      <c r="P41" s="214"/>
      <c r="Q41" s="214">
        <v>32</v>
      </c>
      <c r="R41" s="214"/>
      <c r="S41" s="214"/>
      <c r="T41" s="214"/>
      <c r="U41" s="212"/>
      <c r="V41" s="49" t="s">
        <v>327</v>
      </c>
      <c r="W41" s="329"/>
    </row>
    <row r="42" spans="1:23" ht="12" customHeight="1">
      <c r="A42" s="338"/>
      <c r="B42" s="329"/>
      <c r="C42" s="284" t="s">
        <v>599</v>
      </c>
      <c r="D42" s="164" t="s">
        <v>122</v>
      </c>
      <c r="E42" s="207">
        <v>2.5</v>
      </c>
      <c r="F42" s="3">
        <v>40</v>
      </c>
      <c r="G42" s="3">
        <v>40</v>
      </c>
      <c r="H42" s="215"/>
      <c r="I42" s="3"/>
      <c r="J42" s="3"/>
      <c r="K42" s="196"/>
      <c r="L42" s="196"/>
      <c r="M42" s="196"/>
      <c r="N42" s="196"/>
      <c r="O42" s="196"/>
      <c r="P42" s="196"/>
      <c r="Q42" s="196">
        <v>40</v>
      </c>
      <c r="R42" s="196"/>
      <c r="S42" s="196"/>
      <c r="T42" s="196"/>
      <c r="U42" s="3"/>
      <c r="V42" s="49" t="s">
        <v>327</v>
      </c>
      <c r="W42" s="329"/>
    </row>
    <row r="43" spans="1:23" ht="12" customHeight="1">
      <c r="A43" s="338"/>
      <c r="B43" s="329"/>
      <c r="C43" s="284" t="s">
        <v>600</v>
      </c>
      <c r="D43" s="64" t="s">
        <v>403</v>
      </c>
      <c r="E43" s="207">
        <v>3</v>
      </c>
      <c r="F43" s="3">
        <v>48</v>
      </c>
      <c r="G43" s="3">
        <v>42</v>
      </c>
      <c r="H43" s="215">
        <v>6</v>
      </c>
      <c r="I43" s="3"/>
      <c r="J43" s="3"/>
      <c r="K43" s="196"/>
      <c r="L43" s="196"/>
      <c r="M43" s="196"/>
      <c r="N43" s="196"/>
      <c r="O43" s="196"/>
      <c r="P43" s="196"/>
      <c r="Q43" s="196">
        <v>48</v>
      </c>
      <c r="R43" s="196"/>
      <c r="S43" s="196"/>
      <c r="T43" s="196"/>
      <c r="U43" s="3"/>
      <c r="V43" s="49" t="s">
        <v>327</v>
      </c>
      <c r="W43" s="329"/>
    </row>
    <row r="44" spans="1:23" ht="12" customHeight="1">
      <c r="A44" s="338"/>
      <c r="B44" s="329"/>
      <c r="C44" s="340" t="s">
        <v>413</v>
      </c>
      <c r="D44" s="341"/>
      <c r="E44" s="205">
        <v>15</v>
      </c>
      <c r="F44" s="3">
        <f>SUM(F39:F43)</f>
        <v>240</v>
      </c>
      <c r="G44" s="3">
        <f aca="true" t="shared" si="2" ref="G44:U44">SUM(G39:G43)</f>
        <v>224</v>
      </c>
      <c r="H44" s="3">
        <f t="shared" si="2"/>
        <v>12</v>
      </c>
      <c r="I44" s="3">
        <f t="shared" si="2"/>
        <v>4</v>
      </c>
      <c r="J44" s="3">
        <f t="shared" si="2"/>
        <v>0</v>
      </c>
      <c r="K44" s="3">
        <f t="shared" si="2"/>
        <v>0</v>
      </c>
      <c r="L44" s="3">
        <f t="shared" si="2"/>
        <v>0</v>
      </c>
      <c r="M44" s="3">
        <f t="shared" si="2"/>
        <v>0</v>
      </c>
      <c r="N44" s="3">
        <f t="shared" si="2"/>
        <v>0</v>
      </c>
      <c r="O44" s="284">
        <f t="shared" si="2"/>
        <v>120</v>
      </c>
      <c r="P44" s="284">
        <f t="shared" si="2"/>
        <v>0</v>
      </c>
      <c r="Q44" s="284">
        <f t="shared" si="2"/>
        <v>120</v>
      </c>
      <c r="R44" s="3">
        <f t="shared" si="2"/>
        <v>0</v>
      </c>
      <c r="S44" s="3">
        <f t="shared" si="2"/>
        <v>0</v>
      </c>
      <c r="T44" s="3">
        <f t="shared" si="2"/>
        <v>0</v>
      </c>
      <c r="U44" s="3">
        <f t="shared" si="2"/>
        <v>0</v>
      </c>
      <c r="V44" s="49"/>
      <c r="W44" s="329"/>
    </row>
    <row r="45" spans="1:23" ht="12" customHeight="1">
      <c r="A45" s="338"/>
      <c r="B45" s="329"/>
      <c r="C45" s="284" t="s">
        <v>601</v>
      </c>
      <c r="D45" s="65" t="s">
        <v>452</v>
      </c>
      <c r="E45" s="29">
        <v>2</v>
      </c>
      <c r="F45" s="3">
        <v>32</v>
      </c>
      <c r="G45" s="3">
        <v>32</v>
      </c>
      <c r="H45" s="3"/>
      <c r="I45" s="3"/>
      <c r="J45" s="3"/>
      <c r="K45" s="3"/>
      <c r="L45" s="3"/>
      <c r="M45" s="3"/>
      <c r="N45" s="3"/>
      <c r="O45" s="3"/>
      <c r="P45" s="3"/>
      <c r="Q45" s="3">
        <v>32</v>
      </c>
      <c r="R45" s="3"/>
      <c r="S45" s="3"/>
      <c r="T45" s="3"/>
      <c r="U45" s="3"/>
      <c r="V45" s="49" t="s">
        <v>331</v>
      </c>
      <c r="W45" s="329"/>
    </row>
    <row r="46" spans="1:23" ht="12" customHeight="1">
      <c r="A46" s="338"/>
      <c r="B46" s="329"/>
      <c r="C46" s="284" t="s">
        <v>602</v>
      </c>
      <c r="D46" s="25" t="s">
        <v>121</v>
      </c>
      <c r="E46" s="207">
        <v>2</v>
      </c>
      <c r="F46" s="3">
        <v>32</v>
      </c>
      <c r="G46" s="3">
        <v>16</v>
      </c>
      <c r="H46" s="215"/>
      <c r="I46" s="3">
        <v>16</v>
      </c>
      <c r="J46" s="3"/>
      <c r="K46" s="196"/>
      <c r="L46" s="196"/>
      <c r="M46" s="196"/>
      <c r="N46" s="196"/>
      <c r="O46" s="196"/>
      <c r="P46" s="196"/>
      <c r="Q46" s="196">
        <v>32</v>
      </c>
      <c r="R46" s="196"/>
      <c r="S46" s="196"/>
      <c r="T46" s="196"/>
      <c r="U46" s="3"/>
      <c r="V46" s="49" t="s">
        <v>331</v>
      </c>
      <c r="W46" s="329"/>
    </row>
    <row r="47" spans="1:23" ht="12" customHeight="1">
      <c r="A47" s="338"/>
      <c r="B47" s="329"/>
      <c r="C47" s="284" t="s">
        <v>603</v>
      </c>
      <c r="D47" s="24" t="s">
        <v>124</v>
      </c>
      <c r="E47" s="207">
        <v>1.5</v>
      </c>
      <c r="F47" s="3">
        <v>24</v>
      </c>
      <c r="G47" s="3">
        <v>24</v>
      </c>
      <c r="H47" s="3"/>
      <c r="I47" s="3"/>
      <c r="J47" s="3"/>
      <c r="K47" s="196"/>
      <c r="L47" s="196"/>
      <c r="M47" s="196"/>
      <c r="N47" s="196"/>
      <c r="O47" s="196"/>
      <c r="P47" s="196"/>
      <c r="Q47" s="196">
        <v>24</v>
      </c>
      <c r="R47" s="196"/>
      <c r="S47" s="196"/>
      <c r="T47" s="196"/>
      <c r="U47" s="3"/>
      <c r="V47" s="49" t="s">
        <v>331</v>
      </c>
      <c r="W47" s="329"/>
    </row>
    <row r="48" spans="1:23" ht="12" customHeight="1">
      <c r="A48" s="338"/>
      <c r="B48" s="329"/>
      <c r="C48" s="284" t="s">
        <v>604</v>
      </c>
      <c r="D48" s="64" t="s">
        <v>404</v>
      </c>
      <c r="E48" s="207">
        <v>2</v>
      </c>
      <c r="F48" s="3">
        <v>36</v>
      </c>
      <c r="G48" s="3">
        <v>32</v>
      </c>
      <c r="H48" s="3">
        <v>4</v>
      </c>
      <c r="I48" s="3"/>
      <c r="J48" s="3"/>
      <c r="K48" s="196"/>
      <c r="L48" s="196"/>
      <c r="M48" s="196"/>
      <c r="N48" s="196"/>
      <c r="O48" s="196"/>
      <c r="P48" s="196"/>
      <c r="Q48" s="196">
        <v>36</v>
      </c>
      <c r="R48" s="196"/>
      <c r="S48" s="196"/>
      <c r="T48" s="196"/>
      <c r="U48" s="3"/>
      <c r="V48" s="49" t="s">
        <v>331</v>
      </c>
      <c r="W48" s="329"/>
    </row>
    <row r="49" spans="1:23" ht="12" customHeight="1">
      <c r="A49" s="338"/>
      <c r="B49" s="329"/>
      <c r="C49" s="284" t="s">
        <v>605</v>
      </c>
      <c r="D49" s="165" t="s">
        <v>125</v>
      </c>
      <c r="E49" s="216">
        <v>0.5</v>
      </c>
      <c r="F49" s="49">
        <v>8</v>
      </c>
      <c r="G49" s="3">
        <v>2</v>
      </c>
      <c r="H49" s="3"/>
      <c r="I49" s="314">
        <v>6</v>
      </c>
      <c r="J49" s="3"/>
      <c r="K49" s="3"/>
      <c r="L49" s="3"/>
      <c r="M49" s="3">
        <v>8</v>
      </c>
      <c r="N49" s="3"/>
      <c r="O49" s="3"/>
      <c r="P49" s="3"/>
      <c r="Q49" s="3"/>
      <c r="R49" s="3"/>
      <c r="S49" s="3"/>
      <c r="T49" s="217"/>
      <c r="U49" s="217"/>
      <c r="V49" s="49" t="s">
        <v>331</v>
      </c>
      <c r="W49" s="329"/>
    </row>
    <row r="50" spans="1:23" ht="12" customHeight="1">
      <c r="A50" s="338"/>
      <c r="B50" s="329"/>
      <c r="C50" s="284" t="s">
        <v>606</v>
      </c>
      <c r="D50" s="64" t="s">
        <v>405</v>
      </c>
      <c r="E50" s="207">
        <v>2</v>
      </c>
      <c r="F50" s="3">
        <v>32</v>
      </c>
      <c r="G50" s="3">
        <v>32</v>
      </c>
      <c r="H50" s="3"/>
      <c r="I50" s="3"/>
      <c r="J50" s="3"/>
      <c r="K50" s="196"/>
      <c r="L50" s="196"/>
      <c r="M50" s="196"/>
      <c r="N50" s="196"/>
      <c r="O50" s="196"/>
      <c r="P50" s="196"/>
      <c r="Q50" s="196"/>
      <c r="R50" s="196">
        <v>32</v>
      </c>
      <c r="S50" s="196"/>
      <c r="T50" s="196"/>
      <c r="U50" s="3"/>
      <c r="V50" s="49" t="s">
        <v>331</v>
      </c>
      <c r="W50" s="329"/>
    </row>
    <row r="51" spans="1:23" ht="12" customHeight="1">
      <c r="A51" s="338"/>
      <c r="B51" s="329"/>
      <c r="C51" s="284" t="s">
        <v>607</v>
      </c>
      <c r="D51" s="164" t="s">
        <v>134</v>
      </c>
      <c r="E51" s="207">
        <v>1.5</v>
      </c>
      <c r="F51" s="3">
        <v>24</v>
      </c>
      <c r="G51" s="3">
        <v>24</v>
      </c>
      <c r="H51" s="3"/>
      <c r="I51" s="3"/>
      <c r="J51" s="3"/>
      <c r="K51" s="196">
        <v>24</v>
      </c>
      <c r="L51" s="196"/>
      <c r="M51" s="196"/>
      <c r="N51" s="196"/>
      <c r="O51" s="196"/>
      <c r="P51" s="196"/>
      <c r="Q51" s="196"/>
      <c r="R51" s="196"/>
      <c r="S51" s="196"/>
      <c r="T51" s="218"/>
      <c r="U51" s="3"/>
      <c r="V51" s="49" t="s">
        <v>331</v>
      </c>
      <c r="W51" s="329"/>
    </row>
    <row r="52" spans="1:25" ht="12" customHeight="1">
      <c r="A52" s="338"/>
      <c r="B52" s="329"/>
      <c r="C52" s="284" t="s">
        <v>608</v>
      </c>
      <c r="D52" s="164" t="s">
        <v>123</v>
      </c>
      <c r="E52" s="207">
        <v>2.5</v>
      </c>
      <c r="F52" s="3">
        <v>44</v>
      </c>
      <c r="G52" s="3">
        <v>40</v>
      </c>
      <c r="H52" s="215">
        <v>4</v>
      </c>
      <c r="I52" s="3"/>
      <c r="J52" s="3"/>
      <c r="K52" s="196"/>
      <c r="L52" s="196"/>
      <c r="M52" s="196"/>
      <c r="N52" s="196"/>
      <c r="O52" s="196">
        <v>44</v>
      </c>
      <c r="P52" s="196"/>
      <c r="Q52" s="196"/>
      <c r="R52" s="197"/>
      <c r="S52" s="197"/>
      <c r="T52" s="197"/>
      <c r="U52" s="47"/>
      <c r="V52" s="49" t="s">
        <v>331</v>
      </c>
      <c r="W52" s="329"/>
      <c r="Y52" s="255"/>
    </row>
    <row r="53" spans="1:23" ht="12" customHeight="1">
      <c r="A53" s="338"/>
      <c r="B53" s="329"/>
      <c r="C53" s="284" t="s">
        <v>609</v>
      </c>
      <c r="D53" s="264" t="s">
        <v>560</v>
      </c>
      <c r="E53" s="219">
        <v>1.5</v>
      </c>
      <c r="F53" s="220">
        <v>24</v>
      </c>
      <c r="G53" s="220">
        <v>24</v>
      </c>
      <c r="H53" s="220"/>
      <c r="I53" s="220"/>
      <c r="J53" s="220"/>
      <c r="K53" s="221"/>
      <c r="L53" s="221"/>
      <c r="M53" s="221"/>
      <c r="N53" s="221"/>
      <c r="O53" s="221"/>
      <c r="P53" s="221"/>
      <c r="Q53" s="221">
        <v>24</v>
      </c>
      <c r="R53" s="221"/>
      <c r="S53" s="221"/>
      <c r="T53" s="221"/>
      <c r="U53" s="220"/>
      <c r="V53" s="49" t="s">
        <v>331</v>
      </c>
      <c r="W53" s="329"/>
    </row>
    <row r="54" spans="1:23" ht="12" customHeight="1">
      <c r="A54" s="338"/>
      <c r="B54" s="329"/>
      <c r="C54" s="284" t="s">
        <v>610</v>
      </c>
      <c r="D54" s="265" t="s">
        <v>499</v>
      </c>
      <c r="E54" s="207">
        <v>1.5</v>
      </c>
      <c r="F54" s="3">
        <v>24</v>
      </c>
      <c r="G54" s="3">
        <v>24</v>
      </c>
      <c r="H54" s="3"/>
      <c r="I54" s="3"/>
      <c r="J54" s="3"/>
      <c r="K54" s="196"/>
      <c r="L54" s="196"/>
      <c r="M54" s="196"/>
      <c r="N54" s="196"/>
      <c r="O54" s="196"/>
      <c r="P54" s="196"/>
      <c r="Q54" s="222"/>
      <c r="R54" s="196">
        <v>24</v>
      </c>
      <c r="S54" s="196"/>
      <c r="T54" s="196"/>
      <c r="U54" s="3"/>
      <c r="V54" s="49" t="s">
        <v>331</v>
      </c>
      <c r="W54" s="329"/>
    </row>
    <row r="55" spans="1:23" ht="12" customHeight="1">
      <c r="A55" s="338"/>
      <c r="B55" s="329"/>
      <c r="C55" s="284" t="s">
        <v>611</v>
      </c>
      <c r="D55" s="266" t="s">
        <v>440</v>
      </c>
      <c r="E55" s="207">
        <v>2.5</v>
      </c>
      <c r="F55" s="3">
        <v>40</v>
      </c>
      <c r="G55" s="3">
        <v>28</v>
      </c>
      <c r="H55" s="3"/>
      <c r="I55" s="3">
        <v>12</v>
      </c>
      <c r="J55" s="3"/>
      <c r="K55" s="196"/>
      <c r="L55" s="196"/>
      <c r="M55" s="196"/>
      <c r="N55" s="196"/>
      <c r="O55" s="196">
        <v>40</v>
      </c>
      <c r="P55" s="196"/>
      <c r="Q55" s="222"/>
      <c r="R55" s="196"/>
      <c r="S55" s="196"/>
      <c r="T55" s="196"/>
      <c r="U55" s="40"/>
      <c r="V55" s="49" t="s">
        <v>331</v>
      </c>
      <c r="W55" s="329"/>
    </row>
    <row r="56" spans="1:23" ht="12" customHeight="1">
      <c r="A56" s="338"/>
      <c r="B56" s="329"/>
      <c r="C56" s="284" t="s">
        <v>612</v>
      </c>
      <c r="D56" s="266" t="s">
        <v>441</v>
      </c>
      <c r="E56" s="207">
        <v>2</v>
      </c>
      <c r="F56" s="3">
        <v>32</v>
      </c>
      <c r="G56" s="3">
        <v>20</v>
      </c>
      <c r="H56" s="3"/>
      <c r="I56" s="3">
        <v>12</v>
      </c>
      <c r="J56" s="3"/>
      <c r="K56" s="196"/>
      <c r="L56" s="196"/>
      <c r="M56" s="196"/>
      <c r="N56" s="196"/>
      <c r="O56" s="196"/>
      <c r="P56" s="196"/>
      <c r="Q56" s="222"/>
      <c r="R56" s="196">
        <v>32</v>
      </c>
      <c r="S56" s="196"/>
      <c r="T56" s="196"/>
      <c r="U56" s="40"/>
      <c r="V56" s="49" t="s">
        <v>331</v>
      </c>
      <c r="W56" s="329"/>
    </row>
    <row r="57" spans="1:23" ht="12" customHeight="1">
      <c r="A57" s="338"/>
      <c r="B57" s="329"/>
      <c r="C57" s="284" t="s">
        <v>613</v>
      </c>
      <c r="D57" s="266" t="s">
        <v>562</v>
      </c>
      <c r="E57" s="207">
        <v>2</v>
      </c>
      <c r="F57" s="3">
        <v>32</v>
      </c>
      <c r="G57" s="3">
        <v>24</v>
      </c>
      <c r="H57" s="3"/>
      <c r="I57" s="3">
        <v>8</v>
      </c>
      <c r="J57" s="3"/>
      <c r="K57" s="196"/>
      <c r="L57" s="196"/>
      <c r="M57" s="196"/>
      <c r="N57" s="196"/>
      <c r="O57" s="196"/>
      <c r="P57" s="196"/>
      <c r="Q57" s="222"/>
      <c r="R57" s="196">
        <v>32</v>
      </c>
      <c r="S57" s="196"/>
      <c r="T57" s="196"/>
      <c r="U57" s="40"/>
      <c r="V57" s="49" t="s">
        <v>331</v>
      </c>
      <c r="W57" s="329"/>
    </row>
    <row r="58" spans="1:23" ht="12" customHeight="1">
      <c r="A58" s="338"/>
      <c r="B58" s="330"/>
      <c r="C58" s="323" t="s">
        <v>126</v>
      </c>
      <c r="D58" s="324"/>
      <c r="E58" s="205">
        <v>14</v>
      </c>
      <c r="F58" s="3">
        <f>SUM(F45:F52)</f>
        <v>232</v>
      </c>
      <c r="G58" s="3">
        <f aca="true" t="shared" si="3" ref="G58:R58">SUM(G45:G52)</f>
        <v>202</v>
      </c>
      <c r="H58" s="3">
        <f t="shared" si="3"/>
        <v>8</v>
      </c>
      <c r="I58" s="3">
        <f t="shared" si="3"/>
        <v>22</v>
      </c>
      <c r="J58" s="3">
        <f t="shared" si="3"/>
        <v>0</v>
      </c>
      <c r="K58" s="3">
        <f t="shared" si="3"/>
        <v>24</v>
      </c>
      <c r="L58" s="3">
        <f t="shared" si="3"/>
        <v>0</v>
      </c>
      <c r="M58" s="3">
        <f t="shared" si="3"/>
        <v>8</v>
      </c>
      <c r="N58" s="3">
        <f t="shared" si="3"/>
        <v>0</v>
      </c>
      <c r="O58" s="3">
        <f t="shared" si="3"/>
        <v>44</v>
      </c>
      <c r="P58" s="3">
        <f t="shared" si="3"/>
        <v>0</v>
      </c>
      <c r="Q58" s="284">
        <f t="shared" si="3"/>
        <v>124</v>
      </c>
      <c r="R58" s="3">
        <f t="shared" si="3"/>
        <v>32</v>
      </c>
      <c r="S58" s="3"/>
      <c r="T58" s="3"/>
      <c r="U58" s="40"/>
      <c r="V58" s="49"/>
      <c r="W58" s="330"/>
    </row>
    <row r="59" spans="1:25" ht="12" customHeight="1">
      <c r="A59" s="338"/>
      <c r="B59" s="316" t="s">
        <v>127</v>
      </c>
      <c r="C59" s="284" t="s">
        <v>614</v>
      </c>
      <c r="D59" s="25" t="s">
        <v>488</v>
      </c>
      <c r="E59" s="219">
        <v>2.5</v>
      </c>
      <c r="F59" s="3">
        <v>40</v>
      </c>
      <c r="G59" s="224">
        <v>34</v>
      </c>
      <c r="H59" s="3">
        <v>6</v>
      </c>
      <c r="I59" s="3"/>
      <c r="J59" s="3"/>
      <c r="K59" s="196"/>
      <c r="L59" s="196"/>
      <c r="M59" s="196"/>
      <c r="N59" s="196"/>
      <c r="O59" s="196"/>
      <c r="P59" s="196"/>
      <c r="Q59" s="196"/>
      <c r="R59" s="196">
        <v>40</v>
      </c>
      <c r="S59" s="196"/>
      <c r="T59" s="196"/>
      <c r="U59" s="3"/>
      <c r="V59" s="49" t="s">
        <v>111</v>
      </c>
      <c r="W59" s="326" t="s">
        <v>481</v>
      </c>
      <c r="Y59" s="256"/>
    </row>
    <row r="60" spans="1:23" ht="12" customHeight="1">
      <c r="A60" s="338"/>
      <c r="B60" s="316"/>
      <c r="C60" s="284" t="s">
        <v>615</v>
      </c>
      <c r="D60" s="67" t="s">
        <v>340</v>
      </c>
      <c r="E60" s="219">
        <v>2</v>
      </c>
      <c r="F60" s="3">
        <v>32</v>
      </c>
      <c r="G60" s="224">
        <v>28</v>
      </c>
      <c r="H60" s="3">
        <v>4</v>
      </c>
      <c r="I60" s="3"/>
      <c r="J60" s="3"/>
      <c r="K60" s="196"/>
      <c r="L60" s="196"/>
      <c r="M60" s="196"/>
      <c r="N60" s="196"/>
      <c r="O60" s="196"/>
      <c r="P60" s="196"/>
      <c r="Q60" s="225"/>
      <c r="R60" s="196">
        <v>32</v>
      </c>
      <c r="S60" s="196"/>
      <c r="T60" s="196"/>
      <c r="U60" s="3"/>
      <c r="V60" s="49" t="s">
        <v>111</v>
      </c>
      <c r="W60" s="326"/>
    </row>
    <row r="61" spans="1:25" s="192" customFormat="1" ht="12" customHeight="1">
      <c r="A61" s="338"/>
      <c r="B61" s="316"/>
      <c r="C61" s="284" t="s">
        <v>616</v>
      </c>
      <c r="D61" s="301" t="s">
        <v>524</v>
      </c>
      <c r="E61" s="219">
        <v>2</v>
      </c>
      <c r="F61" s="226">
        <v>32</v>
      </c>
      <c r="G61" s="226">
        <v>26</v>
      </c>
      <c r="H61" s="226">
        <v>6</v>
      </c>
      <c r="I61" s="226"/>
      <c r="J61" s="226"/>
      <c r="K61" s="226"/>
      <c r="L61" s="226"/>
      <c r="M61" s="226"/>
      <c r="N61" s="226"/>
      <c r="O61" s="226"/>
      <c r="P61" s="226"/>
      <c r="Q61" s="226"/>
      <c r="R61" s="226">
        <v>32</v>
      </c>
      <c r="S61" s="226"/>
      <c r="T61" s="226"/>
      <c r="U61" s="226"/>
      <c r="V61" s="49" t="s">
        <v>111</v>
      </c>
      <c r="W61" s="326"/>
      <c r="X61" s="157"/>
      <c r="Y61" s="157"/>
    </row>
    <row r="62" spans="1:23" ht="12" customHeight="1">
      <c r="A62" s="338"/>
      <c r="B62" s="316"/>
      <c r="C62" s="284" t="s">
        <v>617</v>
      </c>
      <c r="D62" s="67" t="s">
        <v>407</v>
      </c>
      <c r="E62" s="219">
        <v>2</v>
      </c>
      <c r="F62" s="3">
        <v>32</v>
      </c>
      <c r="G62" s="224">
        <v>26</v>
      </c>
      <c r="H62" s="215">
        <v>6</v>
      </c>
      <c r="I62" s="3"/>
      <c r="J62" s="3"/>
      <c r="K62" s="196"/>
      <c r="L62" s="196"/>
      <c r="M62" s="196"/>
      <c r="N62" s="196"/>
      <c r="O62" s="196"/>
      <c r="P62" s="196"/>
      <c r="Q62" s="196">
        <v>32</v>
      </c>
      <c r="R62" s="196"/>
      <c r="S62" s="196"/>
      <c r="T62" s="196"/>
      <c r="U62" s="3"/>
      <c r="V62" s="49" t="s">
        <v>111</v>
      </c>
      <c r="W62" s="326"/>
    </row>
    <row r="63" spans="1:23" ht="12" customHeight="1">
      <c r="A63" s="338"/>
      <c r="B63" s="316"/>
      <c r="C63" s="318" t="s">
        <v>132</v>
      </c>
      <c r="D63" s="325"/>
      <c r="E63" s="223">
        <f aca="true" t="shared" si="4" ref="E63:R63">SUM(E59:E62)</f>
        <v>8.5</v>
      </c>
      <c r="F63" s="287">
        <f t="shared" si="4"/>
        <v>136</v>
      </c>
      <c r="G63" s="287">
        <f t="shared" si="4"/>
        <v>114</v>
      </c>
      <c r="H63" s="287">
        <f t="shared" si="4"/>
        <v>22</v>
      </c>
      <c r="I63" s="287">
        <f t="shared" si="4"/>
        <v>0</v>
      </c>
      <c r="J63" s="287">
        <f t="shared" si="4"/>
        <v>0</v>
      </c>
      <c r="K63" s="287">
        <f t="shared" si="4"/>
        <v>0</v>
      </c>
      <c r="L63" s="287">
        <f t="shared" si="4"/>
        <v>0</v>
      </c>
      <c r="M63" s="287">
        <f t="shared" si="4"/>
        <v>0</v>
      </c>
      <c r="N63" s="287">
        <f t="shared" si="4"/>
        <v>0</v>
      </c>
      <c r="O63" s="287">
        <f t="shared" si="4"/>
        <v>0</v>
      </c>
      <c r="P63" s="287">
        <f t="shared" si="4"/>
        <v>0</v>
      </c>
      <c r="Q63" s="286">
        <f t="shared" si="4"/>
        <v>32</v>
      </c>
      <c r="R63" s="285">
        <f t="shared" si="4"/>
        <v>104</v>
      </c>
      <c r="S63" s="3"/>
      <c r="T63" s="3"/>
      <c r="U63" s="40"/>
      <c r="V63" s="49"/>
      <c r="W63" s="326"/>
    </row>
    <row r="64" spans="1:23" ht="12" customHeight="1">
      <c r="A64" s="338"/>
      <c r="B64" s="316"/>
      <c r="C64" s="284" t="s">
        <v>618</v>
      </c>
      <c r="D64" s="155" t="s">
        <v>129</v>
      </c>
      <c r="E64" s="219">
        <v>2</v>
      </c>
      <c r="F64" s="227">
        <v>32</v>
      </c>
      <c r="G64" s="227">
        <v>28</v>
      </c>
      <c r="H64" s="227">
        <v>4</v>
      </c>
      <c r="I64" s="227"/>
      <c r="J64" s="227"/>
      <c r="K64" s="226"/>
      <c r="L64" s="226"/>
      <c r="M64" s="226"/>
      <c r="N64" s="226"/>
      <c r="O64" s="226"/>
      <c r="P64" s="226"/>
      <c r="Q64" s="226"/>
      <c r="R64" s="196">
        <v>32</v>
      </c>
      <c r="S64" s="196"/>
      <c r="T64" s="226"/>
      <c r="U64" s="227"/>
      <c r="V64" s="49" t="s">
        <v>344</v>
      </c>
      <c r="W64" s="326"/>
    </row>
    <row r="65" spans="1:42" ht="12" customHeight="1">
      <c r="A65" s="338"/>
      <c r="B65" s="316"/>
      <c r="C65" s="284" t="s">
        <v>619</v>
      </c>
      <c r="D65" s="161" t="s">
        <v>128</v>
      </c>
      <c r="E65" s="228">
        <v>1</v>
      </c>
      <c r="F65" s="229">
        <v>16</v>
      </c>
      <c r="G65" s="230">
        <v>14</v>
      </c>
      <c r="H65" s="229">
        <v>2</v>
      </c>
      <c r="I65" s="229"/>
      <c r="J65" s="229"/>
      <c r="K65" s="231"/>
      <c r="L65" s="231"/>
      <c r="M65" s="231"/>
      <c r="N65" s="231"/>
      <c r="O65" s="231"/>
      <c r="P65" s="231"/>
      <c r="Q65" s="232"/>
      <c r="R65" s="231">
        <v>16</v>
      </c>
      <c r="S65" s="231"/>
      <c r="T65" s="231"/>
      <c r="U65" s="229"/>
      <c r="V65" s="49" t="s">
        <v>344</v>
      </c>
      <c r="W65" s="326"/>
      <c r="Y65" s="157"/>
      <c r="Z65" s="158"/>
      <c r="AA65" s="158"/>
      <c r="AB65" s="158"/>
      <c r="AC65" s="158"/>
      <c r="AD65" s="158"/>
      <c r="AE65" s="159"/>
      <c r="AF65" s="159"/>
      <c r="AG65" s="159"/>
      <c r="AH65" s="159"/>
      <c r="AI65" s="159"/>
      <c r="AJ65" s="159"/>
      <c r="AK65" s="159"/>
      <c r="AL65" s="74"/>
      <c r="AM65" s="74"/>
      <c r="AN65" s="159"/>
      <c r="AO65" s="158"/>
      <c r="AP65" s="160"/>
    </row>
    <row r="66" spans="1:42" ht="12" customHeight="1">
      <c r="A66" s="338"/>
      <c r="B66" s="316"/>
      <c r="C66" s="284" t="s">
        <v>620</v>
      </c>
      <c r="D66" s="268" t="s">
        <v>480</v>
      </c>
      <c r="E66" s="219">
        <v>2</v>
      </c>
      <c r="F66" s="3">
        <v>32</v>
      </c>
      <c r="G66" s="224">
        <v>24</v>
      </c>
      <c r="H66" s="3">
        <v>8</v>
      </c>
      <c r="I66" s="3"/>
      <c r="J66" s="3"/>
      <c r="K66" s="196"/>
      <c r="L66" s="196"/>
      <c r="M66" s="196"/>
      <c r="N66" s="196"/>
      <c r="O66" s="196"/>
      <c r="P66" s="196"/>
      <c r="Q66" s="225"/>
      <c r="R66" s="225"/>
      <c r="S66" s="225"/>
      <c r="T66" s="225">
        <v>32</v>
      </c>
      <c r="U66" s="3"/>
      <c r="V66" s="49" t="s">
        <v>475</v>
      </c>
      <c r="W66" s="326"/>
      <c r="Y66" s="252"/>
      <c r="Z66" s="158"/>
      <c r="AA66" s="158"/>
      <c r="AB66" s="158"/>
      <c r="AC66" s="158"/>
      <c r="AD66" s="158"/>
      <c r="AE66" s="159"/>
      <c r="AF66" s="159"/>
      <c r="AG66" s="159"/>
      <c r="AH66" s="159"/>
      <c r="AI66" s="159"/>
      <c r="AJ66" s="159"/>
      <c r="AK66" s="159"/>
      <c r="AL66" s="74"/>
      <c r="AM66" s="74"/>
      <c r="AN66" s="159"/>
      <c r="AO66" s="158"/>
      <c r="AP66" s="160"/>
    </row>
    <row r="67" spans="1:23" ht="12" customHeight="1">
      <c r="A67" s="338"/>
      <c r="B67" s="316"/>
      <c r="C67" s="284" t="s">
        <v>621</v>
      </c>
      <c r="D67" s="290" t="s">
        <v>510</v>
      </c>
      <c r="E67" s="219">
        <v>2</v>
      </c>
      <c r="F67" s="227">
        <v>32</v>
      </c>
      <c r="G67" s="227">
        <v>30</v>
      </c>
      <c r="H67" s="227">
        <v>2</v>
      </c>
      <c r="I67" s="227"/>
      <c r="J67" s="227"/>
      <c r="K67" s="226"/>
      <c r="L67" s="226"/>
      <c r="M67" s="226"/>
      <c r="N67" s="226"/>
      <c r="O67" s="226"/>
      <c r="P67" s="226"/>
      <c r="Q67" s="226"/>
      <c r="R67" s="226"/>
      <c r="S67" s="226"/>
      <c r="T67" s="226">
        <v>32</v>
      </c>
      <c r="U67" s="227"/>
      <c r="V67" s="49" t="s">
        <v>344</v>
      </c>
      <c r="W67" s="326"/>
    </row>
    <row r="68" spans="1:23" ht="12" customHeight="1">
      <c r="A68" s="338"/>
      <c r="B68" s="316"/>
      <c r="C68" s="284" t="s">
        <v>622</v>
      </c>
      <c r="D68" s="269" t="s">
        <v>130</v>
      </c>
      <c r="E68" s="219">
        <v>2</v>
      </c>
      <c r="F68" s="227">
        <v>32</v>
      </c>
      <c r="G68" s="227">
        <v>28</v>
      </c>
      <c r="H68" s="227">
        <v>4</v>
      </c>
      <c r="I68" s="227"/>
      <c r="J68" s="227"/>
      <c r="K68" s="226"/>
      <c r="L68" s="226"/>
      <c r="M68" s="226"/>
      <c r="N68" s="226"/>
      <c r="O68" s="226"/>
      <c r="P68" s="226"/>
      <c r="Q68" s="225"/>
      <c r="R68" s="226">
        <v>32</v>
      </c>
      <c r="S68" s="226"/>
      <c r="T68" s="226"/>
      <c r="U68" s="227"/>
      <c r="V68" s="49" t="s">
        <v>344</v>
      </c>
      <c r="W68" s="326"/>
    </row>
    <row r="69" spans="1:23" ht="12" customHeight="1">
      <c r="A69" s="338"/>
      <c r="B69" s="316"/>
      <c r="C69" s="284" t="s">
        <v>623</v>
      </c>
      <c r="D69" s="270" t="s">
        <v>500</v>
      </c>
      <c r="E69" s="219">
        <v>2</v>
      </c>
      <c r="F69" s="227">
        <v>32</v>
      </c>
      <c r="G69" s="227">
        <v>28</v>
      </c>
      <c r="H69" s="227">
        <v>4</v>
      </c>
      <c r="I69" s="227"/>
      <c r="J69" s="227"/>
      <c r="K69" s="226"/>
      <c r="L69" s="226"/>
      <c r="M69" s="226"/>
      <c r="N69" s="226"/>
      <c r="O69" s="226"/>
      <c r="P69" s="226"/>
      <c r="Q69" s="226"/>
      <c r="R69" s="226">
        <v>32</v>
      </c>
      <c r="S69" s="226"/>
      <c r="T69" s="226"/>
      <c r="U69" s="227"/>
      <c r="V69" s="49" t="s">
        <v>344</v>
      </c>
      <c r="W69" s="326"/>
    </row>
    <row r="70" spans="1:23" ht="12" customHeight="1">
      <c r="A70" s="338"/>
      <c r="B70" s="316"/>
      <c r="C70" s="284" t="s">
        <v>624</v>
      </c>
      <c r="D70" s="271" t="s">
        <v>438</v>
      </c>
      <c r="E70" s="219">
        <v>2</v>
      </c>
      <c r="F70" s="227">
        <v>32</v>
      </c>
      <c r="G70" s="227">
        <v>24</v>
      </c>
      <c r="H70" s="227"/>
      <c r="I70" s="227">
        <v>8</v>
      </c>
      <c r="J70" s="227"/>
      <c r="K70" s="226"/>
      <c r="L70" s="226"/>
      <c r="M70" s="226"/>
      <c r="N70" s="226"/>
      <c r="O70" s="226"/>
      <c r="P70" s="226"/>
      <c r="Q70" s="226"/>
      <c r="R70" s="196"/>
      <c r="S70" s="196"/>
      <c r="T70" s="226">
        <v>32</v>
      </c>
      <c r="U70" s="227"/>
      <c r="V70" s="49" t="s">
        <v>344</v>
      </c>
      <c r="W70" s="326"/>
    </row>
    <row r="71" spans="1:23" ht="12" customHeight="1">
      <c r="A71" s="338"/>
      <c r="B71" s="316"/>
      <c r="C71" s="284" t="s">
        <v>625</v>
      </c>
      <c r="D71" s="281" t="s">
        <v>506</v>
      </c>
      <c r="E71" s="207">
        <v>2</v>
      </c>
      <c r="F71" s="3">
        <v>32</v>
      </c>
      <c r="G71" s="3">
        <v>28</v>
      </c>
      <c r="H71" s="3"/>
      <c r="I71" s="3">
        <v>4</v>
      </c>
      <c r="J71" s="3"/>
      <c r="K71" s="196"/>
      <c r="L71" s="196"/>
      <c r="M71" s="196"/>
      <c r="N71" s="196"/>
      <c r="O71" s="196"/>
      <c r="P71" s="196"/>
      <c r="Q71" s="222"/>
      <c r="R71" s="196">
        <v>32</v>
      </c>
      <c r="S71" s="196"/>
      <c r="T71" s="196"/>
      <c r="U71" s="40"/>
      <c r="V71" s="49" t="s">
        <v>344</v>
      </c>
      <c r="W71" s="326"/>
    </row>
    <row r="72" spans="1:23" ht="12" customHeight="1">
      <c r="A72" s="338"/>
      <c r="B72" s="316"/>
      <c r="C72" s="284" t="s">
        <v>626</v>
      </c>
      <c r="D72" s="266" t="s">
        <v>439</v>
      </c>
      <c r="E72" s="207">
        <v>2</v>
      </c>
      <c r="F72" s="3">
        <v>32</v>
      </c>
      <c r="G72" s="3">
        <v>24</v>
      </c>
      <c r="H72" s="3">
        <v>8</v>
      </c>
      <c r="I72" s="3"/>
      <c r="J72" s="3"/>
      <c r="K72" s="196"/>
      <c r="L72" s="196"/>
      <c r="M72" s="196"/>
      <c r="N72" s="196"/>
      <c r="O72" s="196"/>
      <c r="P72" s="196"/>
      <c r="Q72" s="222"/>
      <c r="R72" s="196">
        <v>32</v>
      </c>
      <c r="S72" s="196"/>
      <c r="T72" s="196"/>
      <c r="U72" s="40"/>
      <c r="V72" s="49" t="s">
        <v>344</v>
      </c>
      <c r="W72" s="326"/>
    </row>
    <row r="73" spans="1:23" ht="12" customHeight="1">
      <c r="A73" s="338"/>
      <c r="B73" s="316"/>
      <c r="C73" s="284" t="s">
        <v>627</v>
      </c>
      <c r="D73" s="272" t="s">
        <v>559</v>
      </c>
      <c r="E73" s="219">
        <v>2</v>
      </c>
      <c r="F73" s="233">
        <v>32</v>
      </c>
      <c r="G73" s="233">
        <v>32</v>
      </c>
      <c r="H73" s="233"/>
      <c r="I73" s="233"/>
      <c r="J73" s="233"/>
      <c r="K73" s="234"/>
      <c r="L73" s="234"/>
      <c r="M73" s="234"/>
      <c r="N73" s="234"/>
      <c r="O73" s="234"/>
      <c r="P73" s="234"/>
      <c r="Q73" s="234"/>
      <c r="R73" s="234"/>
      <c r="S73" s="234"/>
      <c r="T73" s="234">
        <v>32</v>
      </c>
      <c r="U73" s="235"/>
      <c r="V73" s="49" t="s">
        <v>344</v>
      </c>
      <c r="W73" s="326"/>
    </row>
    <row r="74" spans="1:25" ht="12" customHeight="1">
      <c r="A74" s="339"/>
      <c r="B74" s="317"/>
      <c r="C74" s="318" t="s">
        <v>132</v>
      </c>
      <c r="D74" s="319"/>
      <c r="E74" s="205">
        <v>3</v>
      </c>
      <c r="F74" s="52">
        <f aca="true" t="shared" si="5" ref="F74:V74">SUM(F64:F65)</f>
        <v>48</v>
      </c>
      <c r="G74" s="52">
        <f t="shared" si="5"/>
        <v>42</v>
      </c>
      <c r="H74" s="52">
        <f t="shared" si="5"/>
        <v>6</v>
      </c>
      <c r="I74" s="52">
        <f t="shared" si="5"/>
        <v>0</v>
      </c>
      <c r="J74" s="52">
        <f t="shared" si="5"/>
        <v>0</v>
      </c>
      <c r="K74" s="52">
        <f t="shared" si="5"/>
        <v>0</v>
      </c>
      <c r="L74" s="52">
        <f t="shared" si="5"/>
        <v>0</v>
      </c>
      <c r="M74" s="52">
        <f t="shared" si="5"/>
        <v>0</v>
      </c>
      <c r="N74" s="52">
        <f t="shared" si="5"/>
        <v>0</v>
      </c>
      <c r="O74" s="52">
        <f t="shared" si="5"/>
        <v>0</v>
      </c>
      <c r="P74" s="52">
        <f t="shared" si="5"/>
        <v>0</v>
      </c>
      <c r="Q74" s="52">
        <f t="shared" si="5"/>
        <v>0</v>
      </c>
      <c r="R74" s="52">
        <f t="shared" si="5"/>
        <v>48</v>
      </c>
      <c r="S74" s="52">
        <f t="shared" si="5"/>
        <v>0</v>
      </c>
      <c r="T74" s="52">
        <f t="shared" si="5"/>
        <v>0</v>
      </c>
      <c r="U74" s="52">
        <f t="shared" si="5"/>
        <v>0</v>
      </c>
      <c r="V74" s="52">
        <f t="shared" si="5"/>
        <v>0</v>
      </c>
      <c r="W74" s="327"/>
      <c r="Y74" s="205"/>
    </row>
    <row r="75" spans="1:23" ht="12" customHeight="1">
      <c r="A75" s="331" t="s">
        <v>548</v>
      </c>
      <c r="B75" s="328" t="s">
        <v>112</v>
      </c>
      <c r="C75" s="284" t="s">
        <v>628</v>
      </c>
      <c r="D75" s="51" t="s">
        <v>406</v>
      </c>
      <c r="E75" s="219">
        <v>1.5</v>
      </c>
      <c r="F75" s="3">
        <v>24</v>
      </c>
      <c r="G75" s="3">
        <v>16</v>
      </c>
      <c r="H75" s="236"/>
      <c r="I75" s="236"/>
      <c r="J75" s="3">
        <v>8</v>
      </c>
      <c r="K75" s="3"/>
      <c r="L75" s="3"/>
      <c r="M75" s="3"/>
      <c r="N75" s="3">
        <v>24</v>
      </c>
      <c r="O75" s="3"/>
      <c r="P75" s="3"/>
      <c r="Q75" s="3"/>
      <c r="R75" s="3"/>
      <c r="S75" s="3"/>
      <c r="T75" s="3"/>
      <c r="U75" s="3"/>
      <c r="V75" s="49" t="s">
        <v>113</v>
      </c>
      <c r="W75" s="328" t="s">
        <v>482</v>
      </c>
    </row>
    <row r="76" spans="1:23" ht="12" customHeight="1">
      <c r="A76" s="329"/>
      <c r="B76" s="332"/>
      <c r="C76" s="284" t="s">
        <v>629</v>
      </c>
      <c r="D76" s="253" t="s">
        <v>476</v>
      </c>
      <c r="E76" s="219">
        <v>2</v>
      </c>
      <c r="F76" s="227">
        <v>32</v>
      </c>
      <c r="G76" s="224">
        <v>28</v>
      </c>
      <c r="H76" s="224">
        <v>4</v>
      </c>
      <c r="I76" s="224"/>
      <c r="J76" s="224"/>
      <c r="K76" s="224"/>
      <c r="L76" s="224"/>
      <c r="M76" s="224"/>
      <c r="N76" s="224"/>
      <c r="O76" s="224"/>
      <c r="P76" s="224"/>
      <c r="Q76" s="224"/>
      <c r="R76" s="224">
        <v>32</v>
      </c>
      <c r="S76" s="224"/>
      <c r="T76" s="224"/>
      <c r="U76" s="199"/>
      <c r="V76" s="49" t="s">
        <v>113</v>
      </c>
      <c r="W76" s="332"/>
    </row>
    <row r="77" spans="1:23" ht="12" customHeight="1">
      <c r="A77" s="329"/>
      <c r="B77" s="332"/>
      <c r="C77" s="323" t="s">
        <v>408</v>
      </c>
      <c r="D77" s="324"/>
      <c r="E77" s="52">
        <v>3.5</v>
      </c>
      <c r="F77" s="52">
        <f>SUM(F75:F76)</f>
        <v>56</v>
      </c>
      <c r="G77" s="52">
        <f aca="true" t="shared" si="6" ref="G77:S77">SUM(G75:G76)</f>
        <v>44</v>
      </c>
      <c r="H77" s="52">
        <f t="shared" si="6"/>
        <v>4</v>
      </c>
      <c r="I77" s="52">
        <f t="shared" si="6"/>
        <v>0</v>
      </c>
      <c r="J77" s="52">
        <f t="shared" si="6"/>
        <v>8</v>
      </c>
      <c r="K77" s="52">
        <f t="shared" si="6"/>
        <v>0</v>
      </c>
      <c r="L77" s="52">
        <f t="shared" si="6"/>
        <v>0</v>
      </c>
      <c r="M77" s="52">
        <f t="shared" si="6"/>
        <v>0</v>
      </c>
      <c r="N77" s="52">
        <f t="shared" si="6"/>
        <v>24</v>
      </c>
      <c r="O77" s="52">
        <f t="shared" si="6"/>
        <v>0</v>
      </c>
      <c r="P77" s="52">
        <f t="shared" si="6"/>
        <v>0</v>
      </c>
      <c r="Q77" s="52">
        <f t="shared" si="6"/>
        <v>0</v>
      </c>
      <c r="R77" s="52">
        <f t="shared" si="6"/>
        <v>32</v>
      </c>
      <c r="S77" s="52">
        <f t="shared" si="6"/>
        <v>0</v>
      </c>
      <c r="T77" s="183"/>
      <c r="U77" s="183"/>
      <c r="V77" s="49"/>
      <c r="W77" s="332"/>
    </row>
    <row r="78" spans="1:25" ht="12" customHeight="1">
      <c r="A78" s="329"/>
      <c r="B78" s="332"/>
      <c r="C78" s="284" t="s">
        <v>630</v>
      </c>
      <c r="D78" s="155" t="s">
        <v>549</v>
      </c>
      <c r="E78" s="219">
        <v>2</v>
      </c>
      <c r="F78" s="227">
        <v>32</v>
      </c>
      <c r="G78" s="227">
        <v>28</v>
      </c>
      <c r="H78" s="227"/>
      <c r="I78" s="227">
        <v>4</v>
      </c>
      <c r="J78" s="227"/>
      <c r="K78" s="226"/>
      <c r="L78" s="226"/>
      <c r="M78" s="226"/>
      <c r="N78" s="226"/>
      <c r="O78" s="226"/>
      <c r="P78" s="226"/>
      <c r="Q78" s="226"/>
      <c r="R78" s="226"/>
      <c r="S78" s="226"/>
      <c r="T78" s="226">
        <v>32</v>
      </c>
      <c r="U78" s="227"/>
      <c r="V78" s="49" t="s">
        <v>133</v>
      </c>
      <c r="W78" s="332"/>
      <c r="Y78" s="256"/>
    </row>
    <row r="79" spans="1:23" ht="12" customHeight="1">
      <c r="A79" s="329"/>
      <c r="B79" s="332"/>
      <c r="C79" s="284" t="s">
        <v>631</v>
      </c>
      <c r="D79" s="269" t="s">
        <v>410</v>
      </c>
      <c r="E79" s="219">
        <v>2</v>
      </c>
      <c r="F79" s="227">
        <v>32</v>
      </c>
      <c r="G79" s="227">
        <v>28</v>
      </c>
      <c r="H79" s="227"/>
      <c r="I79" s="227">
        <v>4</v>
      </c>
      <c r="J79" s="227"/>
      <c r="K79" s="226"/>
      <c r="L79" s="226"/>
      <c r="M79" s="226"/>
      <c r="N79" s="226"/>
      <c r="O79" s="226"/>
      <c r="P79" s="226"/>
      <c r="Q79" s="225"/>
      <c r="R79" s="226">
        <v>32</v>
      </c>
      <c r="S79" s="226"/>
      <c r="T79" s="226"/>
      <c r="U79" s="227"/>
      <c r="V79" s="49" t="s">
        <v>133</v>
      </c>
      <c r="W79" s="332"/>
    </row>
    <row r="80" spans="1:23" ht="12" customHeight="1">
      <c r="A80" s="329"/>
      <c r="B80" s="333"/>
      <c r="C80" s="318" t="s">
        <v>411</v>
      </c>
      <c r="D80" s="325"/>
      <c r="E80" s="29">
        <v>2</v>
      </c>
      <c r="F80" s="3">
        <f>F78</f>
        <v>32</v>
      </c>
      <c r="G80" s="3">
        <f aca="true" t="shared" si="7" ref="G80:T80">G78</f>
        <v>28</v>
      </c>
      <c r="H80" s="3">
        <f t="shared" si="7"/>
        <v>0</v>
      </c>
      <c r="I80" s="3">
        <f t="shared" si="7"/>
        <v>4</v>
      </c>
      <c r="J80" s="3">
        <f t="shared" si="7"/>
        <v>0</v>
      </c>
      <c r="K80" s="3">
        <f t="shared" si="7"/>
        <v>0</v>
      </c>
      <c r="L80" s="3">
        <f t="shared" si="7"/>
        <v>0</v>
      </c>
      <c r="M80" s="3">
        <f t="shared" si="7"/>
        <v>0</v>
      </c>
      <c r="N80" s="3">
        <f t="shared" si="7"/>
        <v>0</v>
      </c>
      <c r="O80" s="3">
        <f t="shared" si="7"/>
        <v>0</v>
      </c>
      <c r="P80" s="3">
        <f t="shared" si="7"/>
        <v>0</v>
      </c>
      <c r="Q80" s="3">
        <f t="shared" si="7"/>
        <v>0</v>
      </c>
      <c r="R80" s="3">
        <f t="shared" si="7"/>
        <v>0</v>
      </c>
      <c r="S80" s="3">
        <f t="shared" si="7"/>
        <v>0</v>
      </c>
      <c r="T80" s="3">
        <f t="shared" si="7"/>
        <v>32</v>
      </c>
      <c r="U80" s="40">
        <f>SUM(U75:U79)</f>
        <v>0</v>
      </c>
      <c r="V80" s="49">
        <f>SUM(V75:V79)</f>
        <v>0</v>
      </c>
      <c r="W80" s="333"/>
    </row>
    <row r="81" spans="1:23" ht="39.75" customHeight="1">
      <c r="A81" s="330"/>
      <c r="B81" s="46" t="s">
        <v>114</v>
      </c>
      <c r="C81" s="334" t="s">
        <v>131</v>
      </c>
      <c r="D81" s="335"/>
      <c r="E81" s="335"/>
      <c r="F81" s="335"/>
      <c r="G81" s="335"/>
      <c r="H81" s="335"/>
      <c r="I81" s="335"/>
      <c r="J81" s="335"/>
      <c r="K81" s="335"/>
      <c r="L81" s="335"/>
      <c r="M81" s="335"/>
      <c r="N81" s="335"/>
      <c r="O81" s="335"/>
      <c r="P81" s="335"/>
      <c r="Q81" s="335"/>
      <c r="R81" s="335"/>
      <c r="S81" s="335"/>
      <c r="T81" s="335"/>
      <c r="U81" s="336"/>
      <c r="V81" s="49" t="s">
        <v>115</v>
      </c>
      <c r="W81" s="49" t="s">
        <v>116</v>
      </c>
    </row>
    <row r="82" spans="1:25" s="6" customFormat="1" ht="102.75" customHeight="1">
      <c r="A82" s="315" t="s">
        <v>501</v>
      </c>
      <c r="B82" s="315"/>
      <c r="C82" s="315"/>
      <c r="D82" s="315"/>
      <c r="E82" s="315"/>
      <c r="F82" s="315"/>
      <c r="G82" s="315"/>
      <c r="H82" s="315"/>
      <c r="I82" s="315"/>
      <c r="J82" s="315"/>
      <c r="K82" s="315"/>
      <c r="L82" s="315"/>
      <c r="M82" s="315"/>
      <c r="N82" s="315"/>
      <c r="O82" s="315"/>
      <c r="P82" s="315"/>
      <c r="Q82" s="315"/>
      <c r="R82" s="315"/>
      <c r="S82" s="315"/>
      <c r="T82" s="315"/>
      <c r="U82" s="315"/>
      <c r="V82" s="315"/>
      <c r="W82" s="315"/>
      <c r="Y82" s="181"/>
    </row>
    <row r="83" spans="3:23" s="6" customFormat="1" ht="15.75" customHeight="1">
      <c r="C83" s="5"/>
      <c r="E83" s="16"/>
      <c r="F83" s="5"/>
      <c r="G83" s="5"/>
      <c r="H83" s="5"/>
      <c r="I83" s="5"/>
      <c r="J83" s="5"/>
      <c r="K83" s="5"/>
      <c r="L83" s="5"/>
      <c r="M83" s="5"/>
      <c r="N83" s="5"/>
      <c r="O83" s="5"/>
      <c r="P83" s="5"/>
      <c r="Q83" s="5"/>
      <c r="R83" s="5"/>
      <c r="S83" s="5"/>
      <c r="T83" s="5"/>
      <c r="U83" s="5"/>
      <c r="V83" s="20"/>
      <c r="W83" s="5"/>
    </row>
    <row r="84" spans="3:25" s="6" customFormat="1" ht="12">
      <c r="C84" s="5"/>
      <c r="E84" s="16"/>
      <c r="F84" s="5"/>
      <c r="G84" s="5"/>
      <c r="H84" s="5"/>
      <c r="I84" s="5"/>
      <c r="J84" s="5"/>
      <c r="K84" s="5"/>
      <c r="L84" s="5"/>
      <c r="M84" s="5"/>
      <c r="N84" s="5"/>
      <c r="O84" s="5"/>
      <c r="P84" s="5"/>
      <c r="Q84" s="5"/>
      <c r="R84" s="5"/>
      <c r="S84" s="5"/>
      <c r="T84" s="5"/>
      <c r="U84" s="5"/>
      <c r="V84" s="20"/>
      <c r="W84" s="5"/>
      <c r="Y84" s="8"/>
    </row>
    <row r="85" ht="11.25">
      <c r="V85" s="21"/>
    </row>
    <row r="86" ht="15.75" customHeight="1">
      <c r="V86" s="21"/>
    </row>
    <row r="87" ht="12" customHeight="1">
      <c r="V87" s="21"/>
    </row>
    <row r="88" ht="11.25">
      <c r="V88" s="21"/>
    </row>
    <row r="89" ht="11.25">
      <c r="V89" s="21"/>
    </row>
    <row r="90" ht="11.25">
      <c r="V90" s="21"/>
    </row>
    <row r="91" ht="11.25">
      <c r="V91" s="21"/>
    </row>
    <row r="92" ht="11.25">
      <c r="V92" s="21"/>
    </row>
    <row r="93" ht="11.25">
      <c r="V93" s="21"/>
    </row>
    <row r="94" ht="11.25">
      <c r="V94" s="21"/>
    </row>
    <row r="95" ht="11.25">
      <c r="V95" s="21"/>
    </row>
    <row r="96" ht="11.25">
      <c r="V96" s="21"/>
    </row>
    <row r="97" ht="11.25">
      <c r="V97" s="21"/>
    </row>
    <row r="98" ht="11.25">
      <c r="V98" s="21"/>
    </row>
    <row r="99" ht="11.25">
      <c r="V99" s="21"/>
    </row>
    <row r="100" ht="11.25">
      <c r="V100" s="21"/>
    </row>
    <row r="101" ht="11.25">
      <c r="V101" s="21"/>
    </row>
    <row r="102" ht="11.25">
      <c r="V102" s="21"/>
    </row>
    <row r="103" ht="11.25">
      <c r="V103" s="21"/>
    </row>
    <row r="104" ht="11.25">
      <c r="V104" s="21"/>
    </row>
    <row r="105" ht="11.25">
      <c r="V105" s="21"/>
    </row>
    <row r="106" ht="11.25">
      <c r="V106" s="21"/>
    </row>
    <row r="107" ht="11.25">
      <c r="V107" s="21"/>
    </row>
    <row r="108" ht="11.25">
      <c r="V108" s="21"/>
    </row>
    <row r="109" ht="11.25">
      <c r="V109" s="21"/>
    </row>
    <row r="110" ht="11.25">
      <c r="V110" s="21"/>
    </row>
    <row r="111" ht="11.25">
      <c r="V111" s="21"/>
    </row>
    <row r="112" ht="11.25">
      <c r="V112" s="21"/>
    </row>
    <row r="113" ht="11.25">
      <c r="V113" s="21"/>
    </row>
    <row r="114" ht="11.25">
      <c r="V114" s="21"/>
    </row>
    <row r="115" ht="11.25">
      <c r="V115" s="21"/>
    </row>
    <row r="116" ht="11.25">
      <c r="V116" s="21"/>
    </row>
    <row r="117" ht="11.25">
      <c r="V117" s="21"/>
    </row>
    <row r="118" ht="11.25">
      <c r="V118" s="21"/>
    </row>
    <row r="119" ht="11.25">
      <c r="V119" s="21"/>
    </row>
    <row r="120" ht="11.25">
      <c r="V120" s="21"/>
    </row>
    <row r="121" ht="11.25">
      <c r="V121" s="21"/>
    </row>
    <row r="122" ht="11.25">
      <c r="V122" s="21"/>
    </row>
    <row r="123" ht="11.25">
      <c r="V123" s="21"/>
    </row>
    <row r="124" ht="11.25">
      <c r="V124" s="21"/>
    </row>
    <row r="125" ht="11.25">
      <c r="V125" s="21"/>
    </row>
    <row r="126" ht="11.25">
      <c r="V126" s="21"/>
    </row>
    <row r="127" ht="11.25">
      <c r="V127" s="21"/>
    </row>
    <row r="128" ht="11.25">
      <c r="V128" s="21"/>
    </row>
    <row r="129" ht="11.25">
      <c r="V129" s="21"/>
    </row>
    <row r="130" ht="11.25">
      <c r="V130" s="21"/>
    </row>
    <row r="131" ht="11.25">
      <c r="V131" s="21"/>
    </row>
    <row r="132" ht="11.25">
      <c r="V132" s="21"/>
    </row>
    <row r="133" ht="11.25">
      <c r="V133" s="21"/>
    </row>
    <row r="134" ht="11.25">
      <c r="V134" s="21"/>
    </row>
    <row r="135" ht="11.25">
      <c r="V135" s="21"/>
    </row>
    <row r="136" ht="11.25">
      <c r="V136" s="21"/>
    </row>
    <row r="137" ht="11.25">
      <c r="V137" s="21"/>
    </row>
    <row r="138" ht="11.25">
      <c r="V138" s="21"/>
    </row>
    <row r="139" ht="11.25">
      <c r="V139" s="21"/>
    </row>
    <row r="140" ht="11.25">
      <c r="V140" s="21"/>
    </row>
    <row r="141" ht="11.25">
      <c r="V141" s="21"/>
    </row>
    <row r="142" ht="11.25">
      <c r="V142" s="21"/>
    </row>
    <row r="143" ht="11.25">
      <c r="V143" s="21"/>
    </row>
    <row r="144" ht="11.25">
      <c r="V144" s="21"/>
    </row>
    <row r="145" ht="11.25">
      <c r="V145" s="21"/>
    </row>
    <row r="146" ht="11.25">
      <c r="V146" s="21"/>
    </row>
    <row r="147" ht="11.25">
      <c r="V147" s="21"/>
    </row>
    <row r="148" ht="11.25">
      <c r="V148" s="21"/>
    </row>
    <row r="149" ht="11.25">
      <c r="V149" s="21"/>
    </row>
    <row r="150" ht="11.25">
      <c r="V150" s="21"/>
    </row>
    <row r="151" ht="11.25">
      <c r="V151" s="21"/>
    </row>
    <row r="152" ht="11.25">
      <c r="V152" s="21"/>
    </row>
    <row r="153" ht="11.25">
      <c r="V153" s="21"/>
    </row>
    <row r="154" ht="11.25">
      <c r="V154" s="21"/>
    </row>
    <row r="155" ht="11.25">
      <c r="V155" s="21"/>
    </row>
    <row r="156" ht="11.25">
      <c r="V156" s="21"/>
    </row>
    <row r="157" ht="11.25">
      <c r="V157" s="21"/>
    </row>
    <row r="158" ht="11.25">
      <c r="V158" s="21"/>
    </row>
    <row r="159" ht="11.25">
      <c r="V159" s="21"/>
    </row>
    <row r="160" ht="11.25">
      <c r="V160" s="21"/>
    </row>
    <row r="161" ht="11.25">
      <c r="V161" s="21"/>
    </row>
    <row r="162" ht="11.25">
      <c r="V162" s="21"/>
    </row>
    <row r="163" ht="11.25">
      <c r="V163" s="21"/>
    </row>
    <row r="164" ht="11.25">
      <c r="V164" s="21"/>
    </row>
    <row r="165" ht="11.25">
      <c r="V165" s="21"/>
    </row>
    <row r="166" ht="11.25">
      <c r="V166" s="21"/>
    </row>
    <row r="167" ht="11.25">
      <c r="V167" s="21"/>
    </row>
    <row r="168" ht="11.25">
      <c r="V168" s="21"/>
    </row>
    <row r="169" ht="11.25">
      <c r="V169" s="21"/>
    </row>
    <row r="170" ht="11.25">
      <c r="V170" s="21"/>
    </row>
    <row r="171" ht="11.25">
      <c r="V171" s="21"/>
    </row>
    <row r="172" ht="11.25">
      <c r="V172" s="21"/>
    </row>
    <row r="173" ht="11.25">
      <c r="V173" s="21"/>
    </row>
    <row r="174" ht="11.25">
      <c r="V174" s="21"/>
    </row>
    <row r="175" ht="11.25">
      <c r="V175" s="21"/>
    </row>
    <row r="176" ht="11.25">
      <c r="V176" s="21"/>
    </row>
    <row r="177" ht="11.25">
      <c r="V177" s="21"/>
    </row>
  </sheetData>
  <sheetProtection/>
  <mergeCells count="40">
    <mergeCell ref="W5:W37"/>
    <mergeCell ref="A2:B4"/>
    <mergeCell ref="K3:M3"/>
    <mergeCell ref="I3:I4"/>
    <mergeCell ref="Q3:S3"/>
    <mergeCell ref="A1:W1"/>
    <mergeCell ref="C2:C4"/>
    <mergeCell ref="K2:U2"/>
    <mergeCell ref="J3:J4"/>
    <mergeCell ref="N3:P3"/>
    <mergeCell ref="F2:F4"/>
    <mergeCell ref="H2:J2"/>
    <mergeCell ref="V2:V4"/>
    <mergeCell ref="D2:D4"/>
    <mergeCell ref="C37:D37"/>
    <mergeCell ref="W2:W4"/>
    <mergeCell ref="T3:U3"/>
    <mergeCell ref="G2:G4"/>
    <mergeCell ref="H3:H4"/>
    <mergeCell ref="E2:E4"/>
    <mergeCell ref="W39:W58"/>
    <mergeCell ref="C58:D58"/>
    <mergeCell ref="A75:A81"/>
    <mergeCell ref="B75:B80"/>
    <mergeCell ref="W75:W80"/>
    <mergeCell ref="C81:U81"/>
    <mergeCell ref="A39:A74"/>
    <mergeCell ref="B39:B58"/>
    <mergeCell ref="C44:D44"/>
    <mergeCell ref="C63:D63"/>
    <mergeCell ref="A82:W82"/>
    <mergeCell ref="B59:B74"/>
    <mergeCell ref="C74:D74"/>
    <mergeCell ref="A5:A38"/>
    <mergeCell ref="C34:D34"/>
    <mergeCell ref="C38:U38"/>
    <mergeCell ref="B5:B37"/>
    <mergeCell ref="C77:D77"/>
    <mergeCell ref="C80:D80"/>
    <mergeCell ref="W59:W74"/>
  </mergeCells>
  <printOptions horizontalCentered="1"/>
  <pageMargins left="0.15748031496062992" right="0.15748031496062992" top="0.7480314960629921" bottom="0.5511811023622047" header="0.5905511811023623" footer="0.275590551181102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V17"/>
  <sheetViews>
    <sheetView zoomScalePageLayoutView="0" workbookViewId="0" topLeftCell="A4">
      <selection activeCell="V12" sqref="V12"/>
    </sheetView>
  </sheetViews>
  <sheetFormatPr defaultColWidth="9.00390625" defaultRowHeight="14.25"/>
  <cols>
    <col min="1" max="1" width="2.875" style="12" customWidth="1"/>
    <col min="2" max="2" width="7.00390625" style="12" customWidth="1"/>
    <col min="3" max="3" width="13.375" style="12" customWidth="1"/>
    <col min="4" max="6" width="3.625" style="12" customWidth="1"/>
    <col min="7" max="17" width="3.75390625" style="12" customWidth="1"/>
    <col min="18" max="18" width="4.875" style="12" customWidth="1"/>
    <col min="19" max="19" width="5.00390625" style="12" customWidth="1"/>
    <col min="20" max="20" width="5.875" style="12" customWidth="1"/>
    <col min="21" max="21" width="9.00390625" style="12" customWidth="1"/>
    <col min="22" max="22" width="13.25390625" style="12" customWidth="1"/>
    <col min="23" max="16384" width="9.00390625" style="12" customWidth="1"/>
  </cols>
  <sheetData>
    <row r="1" spans="1:20" ht="35.25" customHeight="1">
      <c r="A1" s="364" t="s">
        <v>42</v>
      </c>
      <c r="B1" s="364"/>
      <c r="C1" s="364"/>
      <c r="D1" s="364"/>
      <c r="E1" s="364"/>
      <c r="F1" s="364"/>
      <c r="G1" s="364"/>
      <c r="H1" s="364"/>
      <c r="I1" s="364"/>
      <c r="J1" s="364"/>
      <c r="K1" s="364"/>
      <c r="L1" s="364"/>
      <c r="M1" s="364"/>
      <c r="N1" s="364"/>
      <c r="O1" s="364"/>
      <c r="P1" s="364"/>
      <c r="Q1" s="364"/>
      <c r="R1" s="364"/>
      <c r="S1" s="364"/>
      <c r="T1" s="364"/>
    </row>
    <row r="2" spans="1:20" ht="18.75" customHeight="1">
      <c r="A2" s="370" t="s">
        <v>15</v>
      </c>
      <c r="B2" s="371" t="s">
        <v>16</v>
      </c>
      <c r="C2" s="372"/>
      <c r="D2" s="377" t="s">
        <v>68</v>
      </c>
      <c r="E2" s="370" t="s">
        <v>69</v>
      </c>
      <c r="F2" s="370" t="s">
        <v>70</v>
      </c>
      <c r="G2" s="370" t="s">
        <v>81</v>
      </c>
      <c r="H2" s="370"/>
      <c r="I2" s="370"/>
      <c r="J2" s="370"/>
      <c r="K2" s="370"/>
      <c r="L2" s="370"/>
      <c r="M2" s="370"/>
      <c r="N2" s="370"/>
      <c r="O2" s="370"/>
      <c r="P2" s="370"/>
      <c r="Q2" s="370"/>
      <c r="R2" s="370" t="s">
        <v>71</v>
      </c>
      <c r="S2" s="370" t="s">
        <v>72</v>
      </c>
      <c r="T2" s="368" t="s">
        <v>77</v>
      </c>
    </row>
    <row r="3" spans="1:20" ht="18.75" customHeight="1">
      <c r="A3" s="370"/>
      <c r="B3" s="373"/>
      <c r="C3" s="374"/>
      <c r="D3" s="378"/>
      <c r="E3" s="370"/>
      <c r="F3" s="370"/>
      <c r="G3" s="380" t="s">
        <v>17</v>
      </c>
      <c r="H3" s="381"/>
      <c r="I3" s="382"/>
      <c r="J3" s="380" t="s">
        <v>1</v>
      </c>
      <c r="K3" s="381"/>
      <c r="L3" s="382"/>
      <c r="M3" s="380" t="s">
        <v>2</v>
      </c>
      <c r="N3" s="381"/>
      <c r="O3" s="382"/>
      <c r="P3" s="370" t="s">
        <v>3</v>
      </c>
      <c r="Q3" s="370"/>
      <c r="R3" s="370"/>
      <c r="S3" s="370"/>
      <c r="T3" s="368"/>
    </row>
    <row r="4" spans="1:20" ht="18.75" customHeight="1">
      <c r="A4" s="370"/>
      <c r="B4" s="375"/>
      <c r="C4" s="376"/>
      <c r="D4" s="379"/>
      <c r="E4" s="370"/>
      <c r="F4" s="370"/>
      <c r="G4" s="32">
        <v>1</v>
      </c>
      <c r="H4" s="32">
        <v>2</v>
      </c>
      <c r="I4" s="38" t="s">
        <v>78</v>
      </c>
      <c r="J4" s="32">
        <v>3</v>
      </c>
      <c r="K4" s="32">
        <v>4</v>
      </c>
      <c r="L4" s="38" t="s">
        <v>79</v>
      </c>
      <c r="M4" s="32">
        <v>5</v>
      </c>
      <c r="N4" s="32">
        <v>6</v>
      </c>
      <c r="O4" s="38" t="s">
        <v>80</v>
      </c>
      <c r="P4" s="32">
        <v>7</v>
      </c>
      <c r="Q4" s="32">
        <v>8</v>
      </c>
      <c r="R4" s="370"/>
      <c r="S4" s="370"/>
      <c r="T4" s="368"/>
    </row>
    <row r="5" spans="1:22" ht="33" customHeight="1">
      <c r="A5" s="33">
        <v>1</v>
      </c>
      <c r="B5" s="369" t="s">
        <v>73</v>
      </c>
      <c r="C5" s="175" t="s">
        <v>74</v>
      </c>
      <c r="D5" s="34">
        <v>48</v>
      </c>
      <c r="E5" s="79">
        <v>1.5</v>
      </c>
      <c r="F5" s="30" t="s">
        <v>75</v>
      </c>
      <c r="G5" s="34"/>
      <c r="H5" s="34">
        <v>48</v>
      </c>
      <c r="I5" s="34"/>
      <c r="J5" s="34"/>
      <c r="K5" s="34"/>
      <c r="L5" s="34"/>
      <c r="M5" s="34"/>
      <c r="N5" s="34"/>
      <c r="O5" s="34"/>
      <c r="P5" s="34"/>
      <c r="Q5" s="34"/>
      <c r="R5" s="34" t="s">
        <v>76</v>
      </c>
      <c r="S5" s="366" t="s">
        <v>736</v>
      </c>
      <c r="T5" s="237" t="s">
        <v>467</v>
      </c>
      <c r="V5" s="247"/>
    </row>
    <row r="6" spans="1:20" ht="24" customHeight="1">
      <c r="A6" s="33">
        <v>2</v>
      </c>
      <c r="B6" s="367"/>
      <c r="C6" s="156" t="s">
        <v>136</v>
      </c>
      <c r="D6" s="75">
        <v>28</v>
      </c>
      <c r="E6" s="79" t="s">
        <v>374</v>
      </c>
      <c r="F6" s="76" t="s">
        <v>137</v>
      </c>
      <c r="G6" s="76"/>
      <c r="H6" s="76"/>
      <c r="I6" s="76"/>
      <c r="J6" s="76"/>
      <c r="K6" s="76"/>
      <c r="L6" s="76"/>
      <c r="M6" s="76">
        <v>28</v>
      </c>
      <c r="N6" s="76"/>
      <c r="O6" s="76"/>
      <c r="P6" s="76"/>
      <c r="Q6" s="76"/>
      <c r="R6" s="77" t="s">
        <v>67</v>
      </c>
      <c r="S6" s="367"/>
      <c r="T6" s="237" t="s">
        <v>467</v>
      </c>
    </row>
    <row r="7" spans="1:20" ht="24" customHeight="1">
      <c r="A7" s="33">
        <v>4</v>
      </c>
      <c r="B7" s="471"/>
      <c r="C7" s="176" t="s">
        <v>29</v>
      </c>
      <c r="D7" s="36"/>
      <c r="E7" s="37" t="s">
        <v>473</v>
      </c>
      <c r="F7" s="36"/>
      <c r="G7" s="36"/>
      <c r="H7" s="36"/>
      <c r="I7" s="36"/>
      <c r="J7" s="36"/>
      <c r="K7" s="36"/>
      <c r="L7" s="36"/>
      <c r="M7" s="36"/>
      <c r="N7" s="36"/>
      <c r="O7" s="36"/>
      <c r="P7" s="36"/>
      <c r="Q7" s="36"/>
      <c r="R7" s="30"/>
      <c r="S7" s="367"/>
      <c r="T7" s="237"/>
    </row>
    <row r="8" spans="1:20" ht="24" customHeight="1">
      <c r="A8" s="33">
        <v>7</v>
      </c>
      <c r="B8" s="367"/>
      <c r="C8" s="193" t="s">
        <v>462</v>
      </c>
      <c r="D8" s="78" t="s">
        <v>137</v>
      </c>
      <c r="E8" s="79">
        <v>2</v>
      </c>
      <c r="F8" s="80" t="s">
        <v>144</v>
      </c>
      <c r="G8" s="80"/>
      <c r="H8" s="80"/>
      <c r="I8" s="80"/>
      <c r="J8" s="80"/>
      <c r="K8" s="80"/>
      <c r="L8" s="80" t="s">
        <v>376</v>
      </c>
      <c r="M8" s="80"/>
      <c r="N8" s="80"/>
      <c r="O8" s="78"/>
      <c r="P8" s="78"/>
      <c r="Q8" s="78"/>
      <c r="R8" s="77" t="s">
        <v>67</v>
      </c>
      <c r="S8" s="367"/>
      <c r="T8" s="237" t="s">
        <v>467</v>
      </c>
    </row>
    <row r="9" spans="1:20" ht="24" customHeight="1">
      <c r="A9" s="33"/>
      <c r="B9" s="367"/>
      <c r="C9" s="193" t="s">
        <v>594</v>
      </c>
      <c r="D9" s="78" t="s">
        <v>137</v>
      </c>
      <c r="E9" s="79">
        <v>5</v>
      </c>
      <c r="F9" s="80" t="s">
        <v>138</v>
      </c>
      <c r="G9" s="80"/>
      <c r="H9" s="80"/>
      <c r="I9" s="80"/>
      <c r="J9" s="80" t="s">
        <v>414</v>
      </c>
      <c r="K9" s="80"/>
      <c r="L9" s="80"/>
      <c r="M9" s="166"/>
      <c r="N9" s="78"/>
      <c r="O9" s="78"/>
      <c r="P9" s="78"/>
      <c r="Q9" s="78"/>
      <c r="R9" s="77" t="s">
        <v>67</v>
      </c>
      <c r="S9" s="367"/>
      <c r="T9" s="237" t="s">
        <v>467</v>
      </c>
    </row>
    <row r="10" spans="1:20" s="243" customFormat="1" ht="24" customHeight="1">
      <c r="A10" s="238"/>
      <c r="B10" s="367"/>
      <c r="C10" s="239" t="s">
        <v>557</v>
      </c>
      <c r="D10" s="240" t="s">
        <v>139</v>
      </c>
      <c r="E10" s="241">
        <v>2</v>
      </c>
      <c r="F10" s="240" t="s">
        <v>460</v>
      </c>
      <c r="G10" s="240"/>
      <c r="H10" s="240"/>
      <c r="I10" s="240"/>
      <c r="J10" s="240"/>
      <c r="K10" s="240"/>
      <c r="L10" s="240"/>
      <c r="M10" s="240"/>
      <c r="N10" s="240"/>
      <c r="O10" s="240" t="s">
        <v>460</v>
      </c>
      <c r="P10" s="240"/>
      <c r="Q10" s="240"/>
      <c r="R10" s="240" t="s">
        <v>67</v>
      </c>
      <c r="S10" s="367"/>
      <c r="T10" s="242" t="s">
        <v>467</v>
      </c>
    </row>
    <row r="11" spans="1:20" s="243" customFormat="1" ht="24" customHeight="1">
      <c r="A11" s="238"/>
      <c r="B11" s="367"/>
      <c r="C11" s="239" t="s">
        <v>459</v>
      </c>
      <c r="D11" s="240" t="s">
        <v>142</v>
      </c>
      <c r="E11" s="241">
        <v>3</v>
      </c>
      <c r="F11" s="240" t="s">
        <v>143</v>
      </c>
      <c r="G11" s="240"/>
      <c r="H11" s="240"/>
      <c r="I11" s="240"/>
      <c r="J11" s="240"/>
      <c r="K11" s="240"/>
      <c r="L11" s="240"/>
      <c r="M11" s="240" t="s">
        <v>143</v>
      </c>
      <c r="N11" s="240"/>
      <c r="O11" s="240"/>
      <c r="P11" s="240"/>
      <c r="Q11" s="240"/>
      <c r="R11" s="240" t="s">
        <v>67</v>
      </c>
      <c r="S11" s="367"/>
      <c r="T11" s="242" t="s">
        <v>467</v>
      </c>
    </row>
    <row r="12" spans="1:22" s="243" customFormat="1" ht="24" customHeight="1">
      <c r="A12" s="238"/>
      <c r="B12" s="367"/>
      <c r="C12" s="239" t="s">
        <v>555</v>
      </c>
      <c r="D12" s="240" t="s">
        <v>137</v>
      </c>
      <c r="E12" s="241">
        <v>2</v>
      </c>
      <c r="F12" s="240" t="s">
        <v>474</v>
      </c>
      <c r="G12" s="240"/>
      <c r="H12" s="240"/>
      <c r="I12" s="240"/>
      <c r="J12" s="240"/>
      <c r="K12" s="240"/>
      <c r="L12" s="240"/>
      <c r="M12" s="240"/>
      <c r="N12" s="240"/>
      <c r="O12" s="240"/>
      <c r="P12" s="240" t="s">
        <v>474</v>
      </c>
      <c r="Q12" s="240"/>
      <c r="R12" s="240" t="s">
        <v>67</v>
      </c>
      <c r="S12" s="367"/>
      <c r="T12" s="242" t="s">
        <v>467</v>
      </c>
      <c r="V12" s="249"/>
    </row>
    <row r="13" spans="1:20" ht="24" customHeight="1">
      <c r="A13" s="33"/>
      <c r="B13" s="367"/>
      <c r="C13" s="194" t="s">
        <v>355</v>
      </c>
      <c r="D13" s="78" t="s">
        <v>137</v>
      </c>
      <c r="E13" s="79">
        <v>4</v>
      </c>
      <c r="F13" s="80" t="s">
        <v>135</v>
      </c>
      <c r="G13" s="80"/>
      <c r="H13" s="80"/>
      <c r="I13" s="80"/>
      <c r="J13" s="80"/>
      <c r="K13" s="80"/>
      <c r="L13" s="80"/>
      <c r="M13" s="80"/>
      <c r="N13" s="80"/>
      <c r="O13" s="78"/>
      <c r="P13" s="78" t="s">
        <v>135</v>
      </c>
      <c r="Q13" s="78"/>
      <c r="R13" s="77" t="s">
        <v>67</v>
      </c>
      <c r="S13" s="367"/>
      <c r="T13" s="237" t="s">
        <v>467</v>
      </c>
    </row>
    <row r="14" spans="1:20" ht="24" customHeight="1">
      <c r="A14" s="33"/>
      <c r="B14" s="367"/>
      <c r="C14" s="194" t="s">
        <v>353</v>
      </c>
      <c r="D14" s="78" t="s">
        <v>137</v>
      </c>
      <c r="E14" s="79">
        <v>2</v>
      </c>
      <c r="F14" s="80" t="s">
        <v>140</v>
      </c>
      <c r="G14" s="80"/>
      <c r="H14" s="80"/>
      <c r="I14" s="80"/>
      <c r="J14" s="80"/>
      <c r="K14" s="80"/>
      <c r="L14" s="80"/>
      <c r="M14" s="80"/>
      <c r="N14" s="80"/>
      <c r="O14" s="78"/>
      <c r="P14" s="78"/>
      <c r="Q14" s="78" t="s">
        <v>140</v>
      </c>
      <c r="R14" s="77" t="s">
        <v>67</v>
      </c>
      <c r="S14" s="367"/>
      <c r="T14" s="237" t="s">
        <v>467</v>
      </c>
    </row>
    <row r="15" spans="1:20" ht="24" customHeight="1">
      <c r="A15" s="33"/>
      <c r="B15" s="367"/>
      <c r="C15" s="194" t="s">
        <v>354</v>
      </c>
      <c r="D15" s="78" t="s">
        <v>137</v>
      </c>
      <c r="E15" s="79">
        <v>14</v>
      </c>
      <c r="F15" s="80" t="s">
        <v>141</v>
      </c>
      <c r="G15" s="80"/>
      <c r="H15" s="80"/>
      <c r="I15" s="80"/>
      <c r="J15" s="80"/>
      <c r="K15" s="80"/>
      <c r="L15" s="80"/>
      <c r="M15" s="80"/>
      <c r="N15" s="80"/>
      <c r="O15" s="78"/>
      <c r="P15" s="78"/>
      <c r="Q15" s="78" t="s">
        <v>141</v>
      </c>
      <c r="R15" s="77" t="s">
        <v>67</v>
      </c>
      <c r="S15" s="367"/>
      <c r="T15" s="237" t="s">
        <v>467</v>
      </c>
    </row>
    <row r="16" spans="1:20" ht="24" customHeight="1">
      <c r="A16" s="33">
        <v>8</v>
      </c>
      <c r="B16" s="367"/>
      <c r="C16" s="176" t="s">
        <v>29</v>
      </c>
      <c r="D16" s="36"/>
      <c r="E16" s="37">
        <f>SUM(E8:E15)</f>
        <v>34</v>
      </c>
      <c r="F16" s="36"/>
      <c r="G16" s="36"/>
      <c r="H16" s="36"/>
      <c r="I16" s="36"/>
      <c r="J16" s="36"/>
      <c r="K16" s="36"/>
      <c r="L16" s="36"/>
      <c r="M16" s="36"/>
      <c r="N16" s="36"/>
      <c r="O16" s="36"/>
      <c r="P16" s="36"/>
      <c r="Q16" s="36"/>
      <c r="R16" s="30"/>
      <c r="S16" s="367"/>
      <c r="T16" s="35"/>
    </row>
    <row r="17" spans="1:20" ht="53.25" customHeight="1">
      <c r="A17" s="365" t="s">
        <v>83</v>
      </c>
      <c r="B17" s="365"/>
      <c r="C17" s="365"/>
      <c r="D17" s="365"/>
      <c r="E17" s="365"/>
      <c r="F17" s="365"/>
      <c r="G17" s="365"/>
      <c r="H17" s="365"/>
      <c r="I17" s="365"/>
      <c r="J17" s="365"/>
      <c r="K17" s="365"/>
      <c r="L17" s="365"/>
      <c r="M17" s="365"/>
      <c r="N17" s="365"/>
      <c r="O17" s="365"/>
      <c r="P17" s="365"/>
      <c r="Q17" s="365"/>
      <c r="R17" s="365"/>
      <c r="S17" s="365"/>
      <c r="T17" s="365"/>
    </row>
  </sheetData>
  <sheetProtection/>
  <mergeCells count="18">
    <mergeCell ref="D2:D4"/>
    <mergeCell ref="B5:B7"/>
    <mergeCell ref="G2:Q2"/>
    <mergeCell ref="P3:Q3"/>
    <mergeCell ref="F2:F4"/>
    <mergeCell ref="G3:I3"/>
    <mergeCell ref="J3:L3"/>
    <mergeCell ref="M3:O3"/>
    <mergeCell ref="A17:T17"/>
    <mergeCell ref="S5:S16"/>
    <mergeCell ref="T2:T4"/>
    <mergeCell ref="A1:T1"/>
    <mergeCell ref="B8:B16"/>
    <mergeCell ref="A2:A4"/>
    <mergeCell ref="E2:E4"/>
    <mergeCell ref="R2:R4"/>
    <mergeCell ref="S2:S4"/>
    <mergeCell ref="B2:C4"/>
  </mergeCells>
  <printOptions horizontalCentered="1"/>
  <pageMargins left="0.15748031496062992" right="0.15748031496062992" top="0.984251968503937" bottom="0.9448818897637796" header="0.5118110236220472" footer="0.275590551181102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12"/>
  <sheetViews>
    <sheetView zoomScalePageLayoutView="0" workbookViewId="0" topLeftCell="A7">
      <selection activeCell="D11" sqref="D11:O11"/>
    </sheetView>
  </sheetViews>
  <sheetFormatPr defaultColWidth="9.00390625" defaultRowHeight="14.25"/>
  <cols>
    <col min="1" max="1" width="5.375" style="9" customWidth="1"/>
    <col min="2" max="2" width="8.875" style="9" customWidth="1"/>
    <col min="3" max="3" width="25.375" style="9" customWidth="1"/>
    <col min="4" max="14" width="4.625" style="9" customWidth="1"/>
    <col min="15" max="15" width="10.75390625" style="9" customWidth="1"/>
    <col min="16" max="16384" width="9.00390625" style="9" customWidth="1"/>
  </cols>
  <sheetData>
    <row r="1" spans="1:15" ht="35.25" customHeight="1">
      <c r="A1" s="364" t="s">
        <v>18</v>
      </c>
      <c r="B1" s="364"/>
      <c r="C1" s="364"/>
      <c r="D1" s="364"/>
      <c r="E1" s="364"/>
      <c r="F1" s="364"/>
      <c r="G1" s="364"/>
      <c r="H1" s="364"/>
      <c r="I1" s="364"/>
      <c r="J1" s="364"/>
      <c r="K1" s="364"/>
      <c r="L1" s="364"/>
      <c r="M1" s="364"/>
      <c r="N1" s="364"/>
      <c r="O1" s="364"/>
    </row>
    <row r="2" spans="1:15" ht="20.25" customHeight="1">
      <c r="A2" s="383" t="s">
        <v>82</v>
      </c>
      <c r="B2" s="384"/>
      <c r="C2" s="385"/>
      <c r="D2" s="401" t="s">
        <v>0</v>
      </c>
      <c r="E2" s="403"/>
      <c r="F2" s="402"/>
      <c r="G2" s="401" t="s">
        <v>4</v>
      </c>
      <c r="H2" s="403"/>
      <c r="I2" s="402"/>
      <c r="J2" s="401" t="s">
        <v>24</v>
      </c>
      <c r="K2" s="403"/>
      <c r="L2" s="402"/>
      <c r="M2" s="401" t="s">
        <v>5</v>
      </c>
      <c r="N2" s="402"/>
      <c r="O2" s="11" t="s">
        <v>19</v>
      </c>
    </row>
    <row r="3" spans="1:15" ht="21" customHeight="1">
      <c r="A3" s="386"/>
      <c r="B3" s="387"/>
      <c r="C3" s="388"/>
      <c r="D3" s="10">
        <v>1</v>
      </c>
      <c r="E3" s="10">
        <v>2</v>
      </c>
      <c r="F3" s="31" t="s">
        <v>78</v>
      </c>
      <c r="G3" s="10">
        <v>3</v>
      </c>
      <c r="H3" s="10">
        <v>4</v>
      </c>
      <c r="I3" s="31" t="s">
        <v>79</v>
      </c>
      <c r="J3" s="10">
        <v>5</v>
      </c>
      <c r="K3" s="10">
        <v>6</v>
      </c>
      <c r="L3" s="31" t="s">
        <v>80</v>
      </c>
      <c r="M3" s="10">
        <v>7</v>
      </c>
      <c r="N3" s="10">
        <v>8</v>
      </c>
      <c r="O3" s="11"/>
    </row>
    <row r="4" spans="1:15" ht="24.75" customHeight="1">
      <c r="A4" s="397" t="s">
        <v>21</v>
      </c>
      <c r="B4" s="394" t="s">
        <v>39</v>
      </c>
      <c r="C4" s="393"/>
      <c r="D4" s="33">
        <v>268</v>
      </c>
      <c r="E4" s="33">
        <v>298</v>
      </c>
      <c r="F4" s="33"/>
      <c r="G4" s="33">
        <v>284</v>
      </c>
      <c r="H4" s="33">
        <v>352</v>
      </c>
      <c r="I4" s="33"/>
      <c r="J4" s="33">
        <v>144</v>
      </c>
      <c r="K4" s="33">
        <v>126</v>
      </c>
      <c r="L4" s="33"/>
      <c r="M4" s="33"/>
      <c r="N4" s="33"/>
      <c r="O4" s="27">
        <f>SUM(D4:N4)</f>
        <v>1472</v>
      </c>
    </row>
    <row r="5" spans="1:15" ht="24.75" customHeight="1">
      <c r="A5" s="398"/>
      <c r="B5" s="395" t="s">
        <v>40</v>
      </c>
      <c r="C5" s="28" t="s">
        <v>41</v>
      </c>
      <c r="D5" s="33"/>
      <c r="E5" s="33">
        <v>48</v>
      </c>
      <c r="F5" s="33"/>
      <c r="G5" s="33"/>
      <c r="H5" s="33"/>
      <c r="I5" s="33"/>
      <c r="J5" s="33">
        <v>28</v>
      </c>
      <c r="K5" s="33"/>
      <c r="L5" s="33"/>
      <c r="M5" s="33"/>
      <c r="N5" s="33"/>
      <c r="O5" s="27">
        <f>SUM(D5:N5)</f>
        <v>76</v>
      </c>
    </row>
    <row r="6" spans="1:15" ht="33" customHeight="1">
      <c r="A6" s="398"/>
      <c r="B6" s="396"/>
      <c r="C6" s="28" t="s">
        <v>65</v>
      </c>
      <c r="D6" s="33"/>
      <c r="E6" s="33"/>
      <c r="F6" s="33"/>
      <c r="G6" s="33" t="s">
        <v>414</v>
      </c>
      <c r="H6" s="33"/>
      <c r="I6" s="33" t="s">
        <v>64</v>
      </c>
      <c r="J6" s="33" t="s">
        <v>143</v>
      </c>
      <c r="K6" s="33"/>
      <c r="L6" s="33" t="s">
        <v>64</v>
      </c>
      <c r="M6" s="33" t="s">
        <v>466</v>
      </c>
      <c r="N6" s="33" t="s">
        <v>443</v>
      </c>
      <c r="O6" s="27" t="s">
        <v>737</v>
      </c>
    </row>
    <row r="7" spans="1:15" ht="24.75" customHeight="1">
      <c r="A7" s="398"/>
      <c r="B7" s="392" t="s">
        <v>35</v>
      </c>
      <c r="C7" s="393"/>
      <c r="D7" s="33">
        <v>36</v>
      </c>
      <c r="E7" s="33">
        <v>66</v>
      </c>
      <c r="F7" s="33"/>
      <c r="G7" s="33">
        <v>28</v>
      </c>
      <c r="H7" s="33">
        <v>52</v>
      </c>
      <c r="I7" s="33"/>
      <c r="J7" s="33">
        <v>16</v>
      </c>
      <c r="K7" s="33">
        <v>18</v>
      </c>
      <c r="L7" s="33"/>
      <c r="M7" s="33"/>
      <c r="N7" s="33"/>
      <c r="O7" s="27">
        <f>SUM(D7:N7)</f>
        <v>216</v>
      </c>
    </row>
    <row r="8" spans="1:15" ht="24.75" customHeight="1">
      <c r="A8" s="397" t="s">
        <v>22</v>
      </c>
      <c r="B8" s="394" t="s">
        <v>39</v>
      </c>
      <c r="C8" s="353"/>
      <c r="D8" s="33">
        <v>28</v>
      </c>
      <c r="E8" s="33"/>
      <c r="F8" s="33">
        <v>8</v>
      </c>
      <c r="G8" s="33"/>
      <c r="H8" s="33">
        <v>140</v>
      </c>
      <c r="I8" s="33"/>
      <c r="J8" s="33">
        <v>204</v>
      </c>
      <c r="K8" s="33">
        <v>272</v>
      </c>
      <c r="L8" s="33"/>
      <c r="M8" s="33">
        <v>160</v>
      </c>
      <c r="N8" s="33"/>
      <c r="O8" s="27">
        <f>SUM(D8:N8)</f>
        <v>812</v>
      </c>
    </row>
    <row r="9" spans="1:15" ht="24.75" customHeight="1">
      <c r="A9" s="398"/>
      <c r="B9" s="395" t="s">
        <v>40</v>
      </c>
      <c r="C9" s="28" t="s">
        <v>41</v>
      </c>
      <c r="D9" s="27"/>
      <c r="E9" s="27"/>
      <c r="F9" s="27"/>
      <c r="G9" s="27"/>
      <c r="H9" s="27"/>
      <c r="I9" s="27"/>
      <c r="J9" s="27"/>
      <c r="K9" s="27"/>
      <c r="L9" s="27"/>
      <c r="M9" s="27"/>
      <c r="N9" s="27"/>
      <c r="O9" s="27"/>
    </row>
    <row r="10" spans="1:15" ht="33" customHeight="1">
      <c r="A10" s="398"/>
      <c r="B10" s="396"/>
      <c r="C10" s="28" t="s">
        <v>65</v>
      </c>
      <c r="D10" s="27"/>
      <c r="E10" s="27"/>
      <c r="F10" s="27"/>
      <c r="G10" s="27"/>
      <c r="H10" s="27"/>
      <c r="I10" s="27"/>
      <c r="J10" s="27"/>
      <c r="K10" s="27"/>
      <c r="L10" s="27"/>
      <c r="M10" s="27"/>
      <c r="N10" s="27"/>
      <c r="O10" s="27"/>
    </row>
    <row r="11" spans="1:15" ht="24.75" customHeight="1">
      <c r="A11" s="398"/>
      <c r="B11" s="404" t="s">
        <v>63</v>
      </c>
      <c r="C11" s="405"/>
      <c r="D11" s="394" t="s">
        <v>66</v>
      </c>
      <c r="E11" s="399"/>
      <c r="F11" s="399"/>
      <c r="G11" s="399"/>
      <c r="H11" s="399"/>
      <c r="I11" s="399"/>
      <c r="J11" s="399"/>
      <c r="K11" s="399"/>
      <c r="L11" s="399"/>
      <c r="M11" s="399"/>
      <c r="N11" s="399"/>
      <c r="O11" s="400"/>
    </row>
    <row r="12" spans="1:15" ht="85.5" customHeight="1">
      <c r="A12" s="389" t="s">
        <v>84</v>
      </c>
      <c r="B12" s="390"/>
      <c r="C12" s="391"/>
      <c r="D12" s="391"/>
      <c r="E12" s="391"/>
      <c r="F12" s="391"/>
      <c r="G12" s="391"/>
      <c r="H12" s="391"/>
      <c r="I12" s="391"/>
      <c r="J12" s="391"/>
      <c r="K12" s="391"/>
      <c r="L12" s="391"/>
      <c r="M12" s="391"/>
      <c r="N12" s="391"/>
      <c r="O12" s="391"/>
    </row>
  </sheetData>
  <sheetProtection/>
  <mergeCells count="17">
    <mergeCell ref="A1:O1"/>
    <mergeCell ref="A8:A11"/>
    <mergeCell ref="A4:A7"/>
    <mergeCell ref="D11:O11"/>
    <mergeCell ref="M2:N2"/>
    <mergeCell ref="D2:F2"/>
    <mergeCell ref="G2:I2"/>
    <mergeCell ref="J2:L2"/>
    <mergeCell ref="B9:B10"/>
    <mergeCell ref="B11:C11"/>
    <mergeCell ref="A2:C3"/>
    <mergeCell ref="A12:O12"/>
    <mergeCell ref="B7:C7"/>
    <mergeCell ref="B8:C8"/>
    <mergeCell ref="B4:C4"/>
    <mergeCell ref="B5:B6"/>
  </mergeCells>
  <printOptions horizontalCentered="1"/>
  <pageMargins left="0.15748031496062992" right="0.15748031496062992" top="1.1023622047244095" bottom="0.9448818897637796" header="0.5118110236220472" footer="0.2755905511811024"/>
  <pageSetup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A1:H21"/>
  <sheetViews>
    <sheetView zoomScalePageLayoutView="0" workbookViewId="0" topLeftCell="A10">
      <selection activeCell="F16" sqref="F16"/>
    </sheetView>
  </sheetViews>
  <sheetFormatPr defaultColWidth="9.00390625" defaultRowHeight="14.25"/>
  <cols>
    <col min="1" max="1" width="16.75390625" style="12" customWidth="1"/>
    <col min="2" max="2" width="22.625" style="12" customWidth="1"/>
    <col min="3" max="3" width="13.125" style="12" customWidth="1"/>
    <col min="4" max="7" width="8.875" style="12" customWidth="1"/>
    <col min="8" max="16384" width="9.00390625" style="12" customWidth="1"/>
  </cols>
  <sheetData>
    <row r="1" spans="1:7" ht="27.75" customHeight="1">
      <c r="A1" s="364" t="s">
        <v>37</v>
      </c>
      <c r="B1" s="364"/>
      <c r="C1" s="364"/>
      <c r="D1" s="364"/>
      <c r="E1" s="364"/>
      <c r="F1" s="364"/>
      <c r="G1" s="364"/>
    </row>
    <row r="2" spans="1:8" ht="33" customHeight="1">
      <c r="A2" s="401" t="s">
        <v>10</v>
      </c>
      <c r="B2" s="403"/>
      <c r="C2" s="402"/>
      <c r="D2" s="10" t="s">
        <v>11</v>
      </c>
      <c r="E2" s="10" t="s">
        <v>12</v>
      </c>
      <c r="F2" s="10" t="s">
        <v>88</v>
      </c>
      <c r="G2" s="10" t="s">
        <v>13</v>
      </c>
      <c r="H2" s="13"/>
    </row>
    <row r="3" spans="1:8" ht="24" customHeight="1">
      <c r="A3" s="415" t="s">
        <v>89</v>
      </c>
      <c r="B3" s="415" t="s">
        <v>90</v>
      </c>
      <c r="C3" s="41" t="s">
        <v>8</v>
      </c>
      <c r="D3" s="185">
        <v>1260</v>
      </c>
      <c r="E3" s="186">
        <f>D3/$D$16</f>
        <v>0.5737704918032787</v>
      </c>
      <c r="F3" s="185">
        <v>75.5</v>
      </c>
      <c r="G3" s="186">
        <f>F3/$F$18</f>
        <v>0.4441176470588235</v>
      </c>
      <c r="H3" s="13"/>
    </row>
    <row r="4" spans="1:8" ht="24" customHeight="1">
      <c r="A4" s="416"/>
      <c r="B4" s="417"/>
      <c r="C4" s="41" t="s">
        <v>91</v>
      </c>
      <c r="D4" s="185">
        <v>32</v>
      </c>
      <c r="E4" s="186">
        <f aca="true" t="shared" si="0" ref="E4:E14">D4/$D$16</f>
        <v>0.014571948998178506</v>
      </c>
      <c r="F4" s="185">
        <v>2</v>
      </c>
      <c r="G4" s="186">
        <f aca="true" t="shared" si="1" ref="G4:G14">F4/$F$18</f>
        <v>0.011764705882352941</v>
      </c>
      <c r="H4" s="13"/>
    </row>
    <row r="5" spans="1:8" ht="24" customHeight="1">
      <c r="A5" s="416"/>
      <c r="B5" s="41" t="s">
        <v>92</v>
      </c>
      <c r="C5" s="43" t="s">
        <v>91</v>
      </c>
      <c r="D5" s="187">
        <v>160</v>
      </c>
      <c r="E5" s="186">
        <f t="shared" si="0"/>
        <v>0.07285974499089254</v>
      </c>
      <c r="F5" s="187">
        <v>10</v>
      </c>
      <c r="G5" s="186">
        <f t="shared" si="1"/>
        <v>0.058823529411764705</v>
      </c>
      <c r="H5" s="13"/>
    </row>
    <row r="6" spans="1:8" ht="24" customHeight="1">
      <c r="A6" s="423" t="s">
        <v>93</v>
      </c>
      <c r="B6" s="415" t="s">
        <v>94</v>
      </c>
      <c r="C6" s="41" t="s">
        <v>8</v>
      </c>
      <c r="D6" s="185">
        <f>'附表1'!F44</f>
        <v>240</v>
      </c>
      <c r="E6" s="186">
        <f t="shared" si="0"/>
        <v>0.1092896174863388</v>
      </c>
      <c r="F6" s="185">
        <v>15</v>
      </c>
      <c r="G6" s="186">
        <f t="shared" si="1"/>
        <v>0.08823529411764706</v>
      </c>
      <c r="H6" s="13"/>
    </row>
    <row r="7" spans="1:8" ht="24" customHeight="1">
      <c r="A7" s="423"/>
      <c r="B7" s="416"/>
      <c r="C7" s="41" t="s">
        <v>9</v>
      </c>
      <c r="D7" s="185">
        <f>'附表1'!F58</f>
        <v>232</v>
      </c>
      <c r="E7" s="186">
        <f t="shared" si="0"/>
        <v>0.10564663023679417</v>
      </c>
      <c r="F7" s="185">
        <v>14</v>
      </c>
      <c r="G7" s="186">
        <f t="shared" si="1"/>
        <v>0.08235294117647059</v>
      </c>
      <c r="H7" s="13"/>
    </row>
    <row r="8" spans="1:8" ht="24" customHeight="1">
      <c r="A8" s="423"/>
      <c r="B8" s="417"/>
      <c r="C8" s="44" t="s">
        <v>95</v>
      </c>
      <c r="D8" s="185">
        <f>D6+D7</f>
        <v>472</v>
      </c>
      <c r="E8" s="186">
        <f t="shared" si="0"/>
        <v>0.21493624772313297</v>
      </c>
      <c r="F8" s="185">
        <f>F6+F7</f>
        <v>29</v>
      </c>
      <c r="G8" s="186">
        <f t="shared" si="1"/>
        <v>0.17058823529411765</v>
      </c>
      <c r="H8" s="13"/>
    </row>
    <row r="9" spans="1:8" ht="24" customHeight="1">
      <c r="A9" s="423"/>
      <c r="B9" s="415" t="s">
        <v>38</v>
      </c>
      <c r="C9" s="41" t="s">
        <v>8</v>
      </c>
      <c r="D9" s="185">
        <f aca="true" t="shared" si="2" ref="D9:D14">F9*16</f>
        <v>136</v>
      </c>
      <c r="E9" s="186">
        <f t="shared" si="0"/>
        <v>0.061930783242258654</v>
      </c>
      <c r="F9" s="185">
        <v>8.5</v>
      </c>
      <c r="G9" s="186">
        <f t="shared" si="1"/>
        <v>0.05</v>
      </c>
      <c r="H9" s="13"/>
    </row>
    <row r="10" spans="1:8" ht="24" customHeight="1">
      <c r="A10" s="423"/>
      <c r="B10" s="416"/>
      <c r="C10" s="41" t="s">
        <v>9</v>
      </c>
      <c r="D10" s="185">
        <f t="shared" si="2"/>
        <v>48</v>
      </c>
      <c r="E10" s="186">
        <f t="shared" si="0"/>
        <v>0.02185792349726776</v>
      </c>
      <c r="F10" s="185">
        <v>3</v>
      </c>
      <c r="G10" s="186">
        <f t="shared" si="1"/>
        <v>0.01764705882352941</v>
      </c>
      <c r="H10" s="13"/>
    </row>
    <row r="11" spans="1:8" ht="24" customHeight="1">
      <c r="A11" s="423"/>
      <c r="B11" s="417"/>
      <c r="C11" s="44" t="s">
        <v>95</v>
      </c>
      <c r="D11" s="185">
        <f t="shared" si="2"/>
        <v>184</v>
      </c>
      <c r="E11" s="186">
        <f t="shared" si="0"/>
        <v>0.08378870673952642</v>
      </c>
      <c r="F11" s="185">
        <f>F9+F10</f>
        <v>11.5</v>
      </c>
      <c r="G11" s="186">
        <f t="shared" si="1"/>
        <v>0.06764705882352941</v>
      </c>
      <c r="H11" s="13"/>
    </row>
    <row r="12" spans="1:8" ht="24" customHeight="1">
      <c r="A12" s="415" t="s">
        <v>96</v>
      </c>
      <c r="B12" s="415" t="s">
        <v>97</v>
      </c>
      <c r="C12" s="41" t="s">
        <v>8</v>
      </c>
      <c r="D12" s="185">
        <f t="shared" si="2"/>
        <v>56</v>
      </c>
      <c r="E12" s="186">
        <f t="shared" si="0"/>
        <v>0.025500910746812388</v>
      </c>
      <c r="F12" s="185">
        <v>3.5</v>
      </c>
      <c r="G12" s="186">
        <f t="shared" si="1"/>
        <v>0.020588235294117647</v>
      </c>
      <c r="H12" s="13"/>
    </row>
    <row r="13" spans="1:8" ht="24" customHeight="1">
      <c r="A13" s="416"/>
      <c r="B13" s="416"/>
      <c r="C13" s="41" t="s">
        <v>9</v>
      </c>
      <c r="D13" s="185">
        <f t="shared" si="2"/>
        <v>32</v>
      </c>
      <c r="E13" s="186">
        <f t="shared" si="0"/>
        <v>0.014571948998178506</v>
      </c>
      <c r="F13" s="185">
        <v>2</v>
      </c>
      <c r="G13" s="186">
        <f t="shared" si="1"/>
        <v>0.011764705882352941</v>
      </c>
      <c r="H13" s="13"/>
    </row>
    <row r="14" spans="1:8" ht="24" customHeight="1">
      <c r="A14" s="416"/>
      <c r="B14" s="417"/>
      <c r="C14" s="44" t="s">
        <v>95</v>
      </c>
      <c r="D14" s="185">
        <f t="shared" si="2"/>
        <v>88</v>
      </c>
      <c r="E14" s="186">
        <f t="shared" si="0"/>
        <v>0.04007285974499089</v>
      </c>
      <c r="F14" s="185">
        <f>F12+F13</f>
        <v>5.5</v>
      </c>
      <c r="G14" s="186">
        <f t="shared" si="1"/>
        <v>0.03235294117647059</v>
      </c>
      <c r="H14" s="13"/>
    </row>
    <row r="15" spans="1:8" ht="24" customHeight="1">
      <c r="A15" s="417"/>
      <c r="B15" s="392" t="s">
        <v>98</v>
      </c>
      <c r="C15" s="418"/>
      <c r="D15" s="418"/>
      <c r="E15" s="414"/>
      <c r="F15" s="392">
        <v>10</v>
      </c>
      <c r="G15" s="414"/>
      <c r="H15" s="13"/>
    </row>
    <row r="16" spans="1:8" ht="26.25" customHeight="1">
      <c r="A16" s="413" t="s">
        <v>99</v>
      </c>
      <c r="B16" s="413"/>
      <c r="C16" s="185" t="s">
        <v>19</v>
      </c>
      <c r="D16" s="185">
        <f>D3+D4+D5+D8+D11+D14</f>
        <v>2196</v>
      </c>
      <c r="E16" s="186">
        <f>SUM(E3:E5)+E8+E11+E14</f>
        <v>1</v>
      </c>
      <c r="F16" s="185">
        <f>F3+F4+F5+F8+F11+F14</f>
        <v>133.5</v>
      </c>
      <c r="G16" s="186">
        <f>F16/$F$18</f>
        <v>0.7852941176470588</v>
      </c>
      <c r="H16" s="13"/>
    </row>
    <row r="17" spans="1:8" ht="24" customHeight="1">
      <c r="A17" s="422" t="s">
        <v>100</v>
      </c>
      <c r="B17" s="411"/>
      <c r="C17" s="411"/>
      <c r="D17" s="411"/>
      <c r="E17" s="412"/>
      <c r="F17" s="195">
        <f>'附表2'!E16+'附表2'!E7</f>
        <v>36.5</v>
      </c>
      <c r="G17" s="186">
        <f>F17/$F$18</f>
        <v>0.21470588235294116</v>
      </c>
      <c r="H17" s="13"/>
    </row>
    <row r="18" spans="1:8" ht="24" customHeight="1">
      <c r="A18" s="410" t="s">
        <v>101</v>
      </c>
      <c r="B18" s="411"/>
      <c r="C18" s="411"/>
      <c r="D18" s="411"/>
      <c r="E18" s="412"/>
      <c r="F18" s="392">
        <v>170</v>
      </c>
      <c r="G18" s="414"/>
      <c r="H18" s="13"/>
    </row>
    <row r="19" spans="1:8" ht="24" customHeight="1">
      <c r="A19" s="419" t="s">
        <v>103</v>
      </c>
      <c r="B19" s="420"/>
      <c r="C19" s="420"/>
      <c r="D19" s="420"/>
      <c r="E19" s="421"/>
      <c r="F19" s="42">
        <v>51.75</v>
      </c>
      <c r="G19" s="182">
        <f>F19/F20</f>
        <v>0.2875</v>
      </c>
      <c r="H19" s="13"/>
    </row>
    <row r="20" spans="1:8" ht="24" customHeight="1">
      <c r="A20" s="422" t="s">
        <v>102</v>
      </c>
      <c r="B20" s="411"/>
      <c r="C20" s="411"/>
      <c r="D20" s="411"/>
      <c r="E20" s="412"/>
      <c r="F20" s="392">
        <v>180</v>
      </c>
      <c r="G20" s="414"/>
      <c r="H20" s="14"/>
    </row>
    <row r="21" spans="1:7" ht="124.5" customHeight="1">
      <c r="A21" s="406" t="s">
        <v>104</v>
      </c>
      <c r="B21" s="407"/>
      <c r="C21" s="407"/>
      <c r="D21" s="408"/>
      <c r="E21" s="408"/>
      <c r="F21" s="408"/>
      <c r="G21" s="409"/>
    </row>
  </sheetData>
  <sheetProtection/>
  <mergeCells count="19">
    <mergeCell ref="A1:G1"/>
    <mergeCell ref="A20:E20"/>
    <mergeCell ref="A17:E17"/>
    <mergeCell ref="A2:C2"/>
    <mergeCell ref="A3:A5"/>
    <mergeCell ref="A6:A11"/>
    <mergeCell ref="B6:B8"/>
    <mergeCell ref="B9:B11"/>
    <mergeCell ref="B3:B4"/>
    <mergeCell ref="F18:G18"/>
    <mergeCell ref="A21:G21"/>
    <mergeCell ref="A18:E18"/>
    <mergeCell ref="A16:B16"/>
    <mergeCell ref="F20:G20"/>
    <mergeCell ref="A12:A15"/>
    <mergeCell ref="B12:B14"/>
    <mergeCell ref="B15:E15"/>
    <mergeCell ref="F15:G15"/>
    <mergeCell ref="A19:E19"/>
  </mergeCells>
  <printOptions horizontalCentered="1"/>
  <pageMargins left="0.15748031496062992" right="0.11811023622047245" top="1.1023622047244095" bottom="0.9448818897637796" header="0.5118110236220472" footer="0.275590551181102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Z191"/>
  <sheetViews>
    <sheetView zoomScale="145" zoomScaleNormal="145" zoomScalePageLayoutView="0" workbookViewId="0" topLeftCell="A189">
      <selection activeCell="L102" sqref="L102"/>
    </sheetView>
  </sheetViews>
  <sheetFormatPr defaultColWidth="3.125" defaultRowHeight="14.25"/>
  <cols>
    <col min="1" max="1" width="4.50390625" style="2" customWidth="1"/>
    <col min="2" max="2" width="4.625" style="2" customWidth="1"/>
    <col min="3" max="3" width="6.00390625" style="1" customWidth="1"/>
    <col min="4" max="5" width="4.125" style="1" customWidth="1"/>
    <col min="6" max="6" width="4.00390625" style="1" customWidth="1"/>
    <col min="7" max="7" width="5.375" style="1" customWidth="1"/>
    <col min="8" max="8" width="16.625" style="2" customWidth="1"/>
    <col min="9" max="9" width="3.875" style="1" customWidth="1"/>
    <col min="10" max="19" width="2.875" style="1" customWidth="1"/>
    <col min="20" max="20" width="2.50390625" style="1" customWidth="1"/>
    <col min="21" max="21" width="3.625" style="1" customWidth="1"/>
    <col min="22" max="22" width="4.75390625" style="1" customWidth="1"/>
    <col min="23" max="25" width="3.125" style="2" customWidth="1"/>
    <col min="26" max="26" width="19.125" style="2" customWidth="1"/>
    <col min="27" max="16384" width="3.125" style="2" customWidth="1"/>
  </cols>
  <sheetData>
    <row r="1" spans="1:22" s="7" customFormat="1" ht="34.5" customHeight="1">
      <c r="A1" s="454" t="s">
        <v>62</v>
      </c>
      <c r="B1" s="454"/>
      <c r="C1" s="454"/>
      <c r="D1" s="454"/>
      <c r="E1" s="454"/>
      <c r="F1" s="454"/>
      <c r="G1" s="454"/>
      <c r="H1" s="454"/>
      <c r="I1" s="454"/>
      <c r="J1" s="454"/>
      <c r="K1" s="454"/>
      <c r="L1" s="454"/>
      <c r="M1" s="454"/>
      <c r="N1" s="454"/>
      <c r="O1" s="454"/>
      <c r="P1" s="454"/>
      <c r="Q1" s="454"/>
      <c r="R1" s="454"/>
      <c r="S1" s="454"/>
      <c r="T1" s="454"/>
      <c r="U1" s="454"/>
      <c r="V1" s="454"/>
    </row>
    <row r="2" spans="1:22" s="1" customFormat="1" ht="15.75" customHeight="1">
      <c r="A2" s="451" t="s">
        <v>43</v>
      </c>
      <c r="B2" s="451"/>
      <c r="C2" s="451" t="s">
        <v>44</v>
      </c>
      <c r="D2" s="455" t="s">
        <v>33</v>
      </c>
      <c r="E2" s="451" t="s">
        <v>45</v>
      </c>
      <c r="F2" s="456" t="s">
        <v>46</v>
      </c>
      <c r="G2" s="456" t="s">
        <v>47</v>
      </c>
      <c r="H2" s="451" t="s">
        <v>48</v>
      </c>
      <c r="I2" s="451" t="s">
        <v>49</v>
      </c>
      <c r="J2" s="451" t="s">
        <v>7</v>
      </c>
      <c r="K2" s="451"/>
      <c r="L2" s="451"/>
      <c r="M2" s="451"/>
      <c r="N2" s="451"/>
      <c r="O2" s="451"/>
      <c r="P2" s="451"/>
      <c r="Q2" s="451"/>
      <c r="R2" s="451"/>
      <c r="S2" s="451"/>
      <c r="T2" s="451"/>
      <c r="U2" s="451" t="s">
        <v>50</v>
      </c>
      <c r="V2" s="451" t="s">
        <v>51</v>
      </c>
    </row>
    <row r="3" spans="1:22" s="1" customFormat="1" ht="12.75" customHeight="1">
      <c r="A3" s="451"/>
      <c r="B3" s="451"/>
      <c r="C3" s="451"/>
      <c r="D3" s="455"/>
      <c r="E3" s="451"/>
      <c r="F3" s="456"/>
      <c r="G3" s="456"/>
      <c r="H3" s="451"/>
      <c r="I3" s="451"/>
      <c r="J3" s="451" t="s">
        <v>0</v>
      </c>
      <c r="K3" s="451"/>
      <c r="L3" s="451"/>
      <c r="M3" s="451" t="s">
        <v>1</v>
      </c>
      <c r="N3" s="451"/>
      <c r="O3" s="451"/>
      <c r="P3" s="451" t="s">
        <v>2</v>
      </c>
      <c r="Q3" s="451"/>
      <c r="R3" s="451"/>
      <c r="S3" s="451" t="s">
        <v>3</v>
      </c>
      <c r="T3" s="451"/>
      <c r="U3" s="451"/>
      <c r="V3" s="451"/>
    </row>
    <row r="4" spans="1:22" s="1" customFormat="1" ht="21.75" customHeight="1">
      <c r="A4" s="451"/>
      <c r="B4" s="451"/>
      <c r="C4" s="451"/>
      <c r="D4" s="455"/>
      <c r="E4" s="451"/>
      <c r="F4" s="456"/>
      <c r="G4" s="456"/>
      <c r="H4" s="451"/>
      <c r="I4" s="451"/>
      <c r="J4" s="15">
        <v>1</v>
      </c>
      <c r="K4" s="15">
        <v>2</v>
      </c>
      <c r="L4" s="39" t="s">
        <v>85</v>
      </c>
      <c r="M4" s="15">
        <v>3</v>
      </c>
      <c r="N4" s="15">
        <v>4</v>
      </c>
      <c r="O4" s="39" t="s">
        <v>86</v>
      </c>
      <c r="P4" s="15">
        <v>5</v>
      </c>
      <c r="Q4" s="15">
        <v>6</v>
      </c>
      <c r="R4" s="39" t="s">
        <v>87</v>
      </c>
      <c r="S4" s="15">
        <v>7</v>
      </c>
      <c r="T4" s="15">
        <v>8</v>
      </c>
      <c r="U4" s="451"/>
      <c r="V4" s="451"/>
    </row>
    <row r="5" spans="1:22" ht="11.25">
      <c r="A5" s="425" t="s">
        <v>146</v>
      </c>
      <c r="B5" s="425" t="s">
        <v>147</v>
      </c>
      <c r="C5" s="432" t="s">
        <v>695</v>
      </c>
      <c r="D5" s="426">
        <v>1.5</v>
      </c>
      <c r="E5" s="452">
        <v>18</v>
      </c>
      <c r="F5" s="453">
        <v>72</v>
      </c>
      <c r="G5" s="450">
        <v>48</v>
      </c>
      <c r="H5" s="257" t="s">
        <v>491</v>
      </c>
      <c r="I5" s="258" t="s">
        <v>492</v>
      </c>
      <c r="J5" s="258"/>
      <c r="K5" s="258">
        <v>4</v>
      </c>
      <c r="L5" s="258"/>
      <c r="M5" s="258"/>
      <c r="N5" s="258"/>
      <c r="O5" s="258"/>
      <c r="P5" s="258"/>
      <c r="Q5" s="258"/>
      <c r="R5" s="258"/>
      <c r="S5" s="258"/>
      <c r="T5" s="258"/>
      <c r="U5" s="450" t="s">
        <v>148</v>
      </c>
      <c r="V5" s="258" t="s">
        <v>54</v>
      </c>
    </row>
    <row r="6" spans="1:22" ht="11.25">
      <c r="A6" s="425"/>
      <c r="B6" s="425"/>
      <c r="C6" s="432"/>
      <c r="D6" s="426"/>
      <c r="E6" s="452"/>
      <c r="F6" s="453"/>
      <c r="G6" s="450"/>
      <c r="H6" s="259" t="s">
        <v>52</v>
      </c>
      <c r="I6" s="258" t="s">
        <v>53</v>
      </c>
      <c r="J6" s="258"/>
      <c r="K6" s="258">
        <v>4</v>
      </c>
      <c r="L6" s="258"/>
      <c r="M6" s="258"/>
      <c r="N6" s="258"/>
      <c r="O6" s="258"/>
      <c r="P6" s="258"/>
      <c r="Q6" s="258"/>
      <c r="R6" s="258"/>
      <c r="S6" s="258"/>
      <c r="T6" s="258"/>
      <c r="U6" s="450"/>
      <c r="V6" s="450" t="s">
        <v>493</v>
      </c>
    </row>
    <row r="7" spans="1:22" ht="11.25">
      <c r="A7" s="425"/>
      <c r="B7" s="425"/>
      <c r="C7" s="432"/>
      <c r="D7" s="426"/>
      <c r="E7" s="452"/>
      <c r="F7" s="453"/>
      <c r="G7" s="450"/>
      <c r="H7" s="294" t="s">
        <v>158</v>
      </c>
      <c r="I7" s="258" t="s">
        <v>58</v>
      </c>
      <c r="J7" s="258"/>
      <c r="K7" s="258">
        <v>4</v>
      </c>
      <c r="L7" s="258"/>
      <c r="M7" s="258"/>
      <c r="N7" s="258"/>
      <c r="O7" s="258"/>
      <c r="P7" s="258"/>
      <c r="Q7" s="258"/>
      <c r="R7" s="258"/>
      <c r="S7" s="258"/>
      <c r="T7" s="258"/>
      <c r="U7" s="450"/>
      <c r="V7" s="450"/>
    </row>
    <row r="8" spans="1:22" ht="21">
      <c r="A8" s="425"/>
      <c r="B8" s="425"/>
      <c r="C8" s="432"/>
      <c r="D8" s="426"/>
      <c r="E8" s="452"/>
      <c r="F8" s="453"/>
      <c r="G8" s="450"/>
      <c r="H8" s="259" t="s">
        <v>149</v>
      </c>
      <c r="I8" s="258" t="s">
        <v>53</v>
      </c>
      <c r="J8" s="258"/>
      <c r="K8" s="258">
        <v>4</v>
      </c>
      <c r="L8" s="258"/>
      <c r="M8" s="258"/>
      <c r="N8" s="258"/>
      <c r="O8" s="258"/>
      <c r="P8" s="258"/>
      <c r="Q8" s="258"/>
      <c r="R8" s="258"/>
      <c r="S8" s="258"/>
      <c r="T8" s="258"/>
      <c r="U8" s="450"/>
      <c r="V8" s="450" t="s">
        <v>493</v>
      </c>
    </row>
    <row r="9" spans="1:22" ht="11.25">
      <c r="A9" s="425"/>
      <c r="B9" s="425"/>
      <c r="C9" s="432"/>
      <c r="D9" s="426"/>
      <c r="E9" s="452"/>
      <c r="F9" s="453"/>
      <c r="G9" s="450"/>
      <c r="H9" s="259" t="s">
        <v>55</v>
      </c>
      <c r="I9" s="258" t="s">
        <v>53</v>
      </c>
      <c r="J9" s="258"/>
      <c r="K9" s="258">
        <v>4</v>
      </c>
      <c r="L9" s="258"/>
      <c r="M9" s="258"/>
      <c r="N9" s="258"/>
      <c r="O9" s="258"/>
      <c r="P9" s="258"/>
      <c r="Q9" s="258"/>
      <c r="R9" s="258"/>
      <c r="S9" s="258"/>
      <c r="T9" s="258"/>
      <c r="U9" s="450"/>
      <c r="V9" s="450"/>
    </row>
    <row r="10" spans="1:22" ht="11.25">
      <c r="A10" s="425"/>
      <c r="B10" s="425"/>
      <c r="C10" s="432"/>
      <c r="D10" s="426"/>
      <c r="E10" s="452"/>
      <c r="F10" s="453"/>
      <c r="G10" s="450"/>
      <c r="H10" s="259" t="s">
        <v>56</v>
      </c>
      <c r="I10" s="258" t="s">
        <v>53</v>
      </c>
      <c r="J10" s="258"/>
      <c r="K10" s="258">
        <v>4</v>
      </c>
      <c r="L10" s="258"/>
      <c r="M10" s="258"/>
      <c r="N10" s="258"/>
      <c r="O10" s="258"/>
      <c r="P10" s="258"/>
      <c r="Q10" s="258"/>
      <c r="R10" s="258"/>
      <c r="S10" s="258"/>
      <c r="T10" s="258"/>
      <c r="U10" s="450"/>
      <c r="V10" s="258" t="s">
        <v>54</v>
      </c>
    </row>
    <row r="11" spans="1:22" ht="11.25">
      <c r="A11" s="425"/>
      <c r="B11" s="425"/>
      <c r="C11" s="432"/>
      <c r="D11" s="426"/>
      <c r="E11" s="452"/>
      <c r="F11" s="453"/>
      <c r="G11" s="450"/>
      <c r="H11" s="259" t="s">
        <v>150</v>
      </c>
      <c r="I11" s="258" t="s">
        <v>60</v>
      </c>
      <c r="J11" s="258"/>
      <c r="K11" s="258">
        <v>4</v>
      </c>
      <c r="L11" s="258"/>
      <c r="M11" s="258"/>
      <c r="N11" s="258"/>
      <c r="O11" s="258"/>
      <c r="P11" s="258"/>
      <c r="Q11" s="258"/>
      <c r="R11" s="258"/>
      <c r="S11" s="258"/>
      <c r="T11" s="258"/>
      <c r="U11" s="450"/>
      <c r="V11" s="258" t="s">
        <v>54</v>
      </c>
    </row>
    <row r="12" spans="1:22" ht="11.25">
      <c r="A12" s="425"/>
      <c r="B12" s="425"/>
      <c r="C12" s="432"/>
      <c r="D12" s="426"/>
      <c r="E12" s="452"/>
      <c r="F12" s="453"/>
      <c r="G12" s="450"/>
      <c r="H12" s="259" t="s">
        <v>494</v>
      </c>
      <c r="I12" s="258" t="s">
        <v>58</v>
      </c>
      <c r="J12" s="258"/>
      <c r="K12" s="258">
        <v>4</v>
      </c>
      <c r="L12" s="258"/>
      <c r="M12" s="258"/>
      <c r="N12" s="258"/>
      <c r="O12" s="258"/>
      <c r="P12" s="258"/>
      <c r="Q12" s="258"/>
      <c r="R12" s="258"/>
      <c r="S12" s="258"/>
      <c r="T12" s="258"/>
      <c r="U12" s="450"/>
      <c r="V12" s="450" t="s">
        <v>493</v>
      </c>
    </row>
    <row r="13" spans="1:22" ht="11.25">
      <c r="A13" s="425"/>
      <c r="B13" s="425"/>
      <c r="C13" s="432"/>
      <c r="D13" s="426"/>
      <c r="E13" s="452"/>
      <c r="F13" s="453"/>
      <c r="G13" s="450"/>
      <c r="H13" s="262" t="s">
        <v>156</v>
      </c>
      <c r="I13" s="258" t="s">
        <v>60</v>
      </c>
      <c r="J13" s="258"/>
      <c r="K13" s="258">
        <v>4</v>
      </c>
      <c r="L13" s="258"/>
      <c r="M13" s="258"/>
      <c r="N13" s="258"/>
      <c r="O13" s="258"/>
      <c r="P13" s="258"/>
      <c r="Q13" s="258"/>
      <c r="R13" s="258"/>
      <c r="S13" s="258"/>
      <c r="T13" s="258"/>
      <c r="U13" s="450"/>
      <c r="V13" s="450"/>
    </row>
    <row r="14" spans="1:22" ht="21">
      <c r="A14" s="425"/>
      <c r="B14" s="425"/>
      <c r="C14" s="432"/>
      <c r="D14" s="426"/>
      <c r="E14" s="452"/>
      <c r="F14" s="453"/>
      <c r="G14" s="450"/>
      <c r="H14" s="259" t="s">
        <v>495</v>
      </c>
      <c r="I14" s="258" t="s">
        <v>53</v>
      </c>
      <c r="J14" s="258"/>
      <c r="K14" s="258">
        <v>4</v>
      </c>
      <c r="L14" s="258"/>
      <c r="M14" s="258"/>
      <c r="N14" s="258"/>
      <c r="O14" s="258"/>
      <c r="P14" s="258"/>
      <c r="Q14" s="258"/>
      <c r="R14" s="258"/>
      <c r="S14" s="258"/>
      <c r="T14" s="258"/>
      <c r="U14" s="450"/>
      <c r="V14" s="450" t="s">
        <v>493</v>
      </c>
    </row>
    <row r="15" spans="1:22" ht="11.25">
      <c r="A15" s="425"/>
      <c r="B15" s="425"/>
      <c r="C15" s="432"/>
      <c r="D15" s="426"/>
      <c r="E15" s="452"/>
      <c r="F15" s="453"/>
      <c r="G15" s="450"/>
      <c r="H15" s="259" t="s">
        <v>57</v>
      </c>
      <c r="I15" s="258" t="s">
        <v>53</v>
      </c>
      <c r="J15" s="258"/>
      <c r="K15" s="258">
        <v>4</v>
      </c>
      <c r="L15" s="258"/>
      <c r="M15" s="258"/>
      <c r="N15" s="258"/>
      <c r="O15" s="258"/>
      <c r="P15" s="258"/>
      <c r="Q15" s="258"/>
      <c r="R15" s="258"/>
      <c r="S15" s="258"/>
      <c r="T15" s="258"/>
      <c r="U15" s="450"/>
      <c r="V15" s="450"/>
    </row>
    <row r="16" spans="1:22" ht="21">
      <c r="A16" s="425"/>
      <c r="B16" s="425"/>
      <c r="C16" s="432"/>
      <c r="D16" s="426"/>
      <c r="E16" s="452"/>
      <c r="F16" s="453"/>
      <c r="G16" s="450"/>
      <c r="H16" s="259" t="s">
        <v>154</v>
      </c>
      <c r="I16" s="258" t="s">
        <v>60</v>
      </c>
      <c r="J16" s="258"/>
      <c r="K16" s="258">
        <v>4</v>
      </c>
      <c r="L16" s="258"/>
      <c r="M16" s="258"/>
      <c r="N16" s="258"/>
      <c r="O16" s="258"/>
      <c r="P16" s="258"/>
      <c r="Q16" s="258"/>
      <c r="R16" s="258"/>
      <c r="S16" s="258"/>
      <c r="T16" s="258"/>
      <c r="U16" s="450"/>
      <c r="V16" s="258" t="s">
        <v>54</v>
      </c>
    </row>
    <row r="17" spans="1:22" ht="11.25">
      <c r="A17" s="425"/>
      <c r="B17" s="425"/>
      <c r="C17" s="432"/>
      <c r="D17" s="426"/>
      <c r="E17" s="452"/>
      <c r="F17" s="453"/>
      <c r="G17" s="450"/>
      <c r="H17" s="257" t="s">
        <v>157</v>
      </c>
      <c r="I17" s="260" t="s">
        <v>58</v>
      </c>
      <c r="J17" s="258"/>
      <c r="K17" s="258">
        <v>4</v>
      </c>
      <c r="L17" s="258"/>
      <c r="M17" s="258"/>
      <c r="N17" s="258"/>
      <c r="O17" s="258"/>
      <c r="P17" s="258"/>
      <c r="Q17" s="258"/>
      <c r="R17" s="258"/>
      <c r="S17" s="261"/>
      <c r="T17" s="261"/>
      <c r="U17" s="450"/>
      <c r="V17" s="258" t="s">
        <v>54</v>
      </c>
    </row>
    <row r="18" spans="1:22" ht="11.25">
      <c r="A18" s="425"/>
      <c r="B18" s="425"/>
      <c r="C18" s="432"/>
      <c r="D18" s="426"/>
      <c r="E18" s="452"/>
      <c r="F18" s="453"/>
      <c r="G18" s="450"/>
      <c r="H18" s="262" t="s">
        <v>153</v>
      </c>
      <c r="I18" s="258" t="s">
        <v>53</v>
      </c>
      <c r="J18" s="258"/>
      <c r="K18" s="258">
        <v>4</v>
      </c>
      <c r="L18" s="258"/>
      <c r="M18" s="258"/>
      <c r="N18" s="258"/>
      <c r="O18" s="258"/>
      <c r="P18" s="258"/>
      <c r="Q18" s="258"/>
      <c r="R18" s="258"/>
      <c r="S18" s="258"/>
      <c r="T18" s="258"/>
      <c r="U18" s="450"/>
      <c r="V18" s="258" t="s">
        <v>54</v>
      </c>
    </row>
    <row r="19" spans="1:22" ht="11.25">
      <c r="A19" s="425"/>
      <c r="B19" s="425"/>
      <c r="C19" s="432"/>
      <c r="D19" s="426"/>
      <c r="E19" s="452"/>
      <c r="F19" s="453"/>
      <c r="G19" s="450"/>
      <c r="H19" s="262" t="s">
        <v>152</v>
      </c>
      <c r="I19" s="258" t="s">
        <v>53</v>
      </c>
      <c r="J19" s="258"/>
      <c r="K19" s="258">
        <v>4</v>
      </c>
      <c r="L19" s="258"/>
      <c r="M19" s="258"/>
      <c r="N19" s="258"/>
      <c r="O19" s="258"/>
      <c r="P19" s="258"/>
      <c r="Q19" s="258"/>
      <c r="R19" s="258"/>
      <c r="S19" s="258"/>
      <c r="T19" s="258"/>
      <c r="U19" s="450"/>
      <c r="V19" s="450" t="s">
        <v>496</v>
      </c>
    </row>
    <row r="20" spans="1:22" ht="21">
      <c r="A20" s="425"/>
      <c r="B20" s="425"/>
      <c r="C20" s="432"/>
      <c r="D20" s="426"/>
      <c r="E20" s="452"/>
      <c r="F20" s="453"/>
      <c r="G20" s="450"/>
      <c r="H20" s="262" t="s">
        <v>155</v>
      </c>
      <c r="I20" s="258" t="s">
        <v>53</v>
      </c>
      <c r="J20" s="258"/>
      <c r="K20" s="258">
        <v>4</v>
      </c>
      <c r="L20" s="258"/>
      <c r="M20" s="258"/>
      <c r="N20" s="258"/>
      <c r="O20" s="258"/>
      <c r="P20" s="258"/>
      <c r="Q20" s="258"/>
      <c r="R20" s="258"/>
      <c r="S20" s="258"/>
      <c r="T20" s="258"/>
      <c r="U20" s="450"/>
      <c r="V20" s="450"/>
    </row>
    <row r="21" spans="1:22" ht="19.5" customHeight="1">
      <c r="A21" s="425"/>
      <c r="B21" s="425"/>
      <c r="C21" s="432"/>
      <c r="D21" s="426"/>
      <c r="E21" s="452"/>
      <c r="F21" s="453"/>
      <c r="G21" s="450"/>
      <c r="H21" s="262" t="s">
        <v>151</v>
      </c>
      <c r="I21" s="258" t="s">
        <v>53</v>
      </c>
      <c r="J21" s="258"/>
      <c r="K21" s="258">
        <v>4</v>
      </c>
      <c r="L21" s="258"/>
      <c r="M21" s="263"/>
      <c r="N21" s="258"/>
      <c r="O21" s="258"/>
      <c r="P21" s="258"/>
      <c r="Q21" s="258"/>
      <c r="R21" s="258"/>
      <c r="S21" s="258"/>
      <c r="T21" s="258"/>
      <c r="U21" s="450"/>
      <c r="V21" s="450" t="s">
        <v>496</v>
      </c>
    </row>
    <row r="22" spans="1:22" ht="21">
      <c r="A22" s="425"/>
      <c r="B22" s="425"/>
      <c r="C22" s="432"/>
      <c r="D22" s="426"/>
      <c r="E22" s="452"/>
      <c r="F22" s="453"/>
      <c r="G22" s="450"/>
      <c r="H22" s="257" t="s">
        <v>497</v>
      </c>
      <c r="I22" s="258" t="s">
        <v>58</v>
      </c>
      <c r="J22" s="258"/>
      <c r="K22" s="258">
        <v>4</v>
      </c>
      <c r="L22" s="263"/>
      <c r="M22" s="263"/>
      <c r="N22" s="258"/>
      <c r="O22" s="258"/>
      <c r="P22" s="258"/>
      <c r="Q22" s="258"/>
      <c r="R22" s="258"/>
      <c r="S22" s="258"/>
      <c r="T22" s="258"/>
      <c r="U22" s="450"/>
      <c r="V22" s="450"/>
    </row>
    <row r="23" spans="1:22" ht="11.25">
      <c r="A23" s="425"/>
      <c r="B23" s="425"/>
      <c r="C23" s="432" t="s">
        <v>696</v>
      </c>
      <c r="D23" s="437">
        <v>5</v>
      </c>
      <c r="E23" s="438">
        <v>4</v>
      </c>
      <c r="F23" s="438">
        <v>14</v>
      </c>
      <c r="G23" s="438">
        <v>10</v>
      </c>
      <c r="H23" s="86" t="s">
        <v>159</v>
      </c>
      <c r="I23" s="81" t="s">
        <v>53</v>
      </c>
      <c r="J23" s="81"/>
      <c r="K23" s="81"/>
      <c r="L23" s="81"/>
      <c r="M23" s="88"/>
      <c r="N23" s="81">
        <v>2</v>
      </c>
      <c r="O23" s="81"/>
      <c r="P23" s="81"/>
      <c r="Q23" s="81"/>
      <c r="R23" s="81"/>
      <c r="S23" s="81"/>
      <c r="T23" s="81"/>
      <c r="U23" s="425" t="s">
        <v>160</v>
      </c>
      <c r="V23" s="81" t="s">
        <v>54</v>
      </c>
    </row>
    <row r="24" spans="1:22" ht="11.25">
      <c r="A24" s="425"/>
      <c r="B24" s="425"/>
      <c r="C24" s="432"/>
      <c r="D24" s="437"/>
      <c r="E24" s="438"/>
      <c r="F24" s="438"/>
      <c r="G24" s="438"/>
      <c r="H24" s="86" t="s">
        <v>161</v>
      </c>
      <c r="I24" s="81" t="s">
        <v>53</v>
      </c>
      <c r="J24" s="81"/>
      <c r="K24" s="81"/>
      <c r="L24" s="81"/>
      <c r="M24" s="88"/>
      <c r="N24" s="81">
        <v>1</v>
      </c>
      <c r="O24" s="81"/>
      <c r="P24" s="81"/>
      <c r="Q24" s="81"/>
      <c r="R24" s="81"/>
      <c r="S24" s="81"/>
      <c r="T24" s="81"/>
      <c r="U24" s="425"/>
      <c r="V24" s="81" t="s">
        <v>54</v>
      </c>
    </row>
    <row r="25" spans="1:22" ht="11.25">
      <c r="A25" s="425"/>
      <c r="B25" s="425"/>
      <c r="C25" s="432"/>
      <c r="D25" s="437"/>
      <c r="E25" s="438"/>
      <c r="F25" s="438"/>
      <c r="G25" s="438"/>
      <c r="H25" s="295" t="s">
        <v>162</v>
      </c>
      <c r="I25" s="81" t="s">
        <v>53</v>
      </c>
      <c r="J25" s="81"/>
      <c r="K25" s="81"/>
      <c r="L25" s="81"/>
      <c r="M25" s="88"/>
      <c r="N25" s="81">
        <v>1</v>
      </c>
      <c r="O25" s="81"/>
      <c r="P25" s="81"/>
      <c r="Q25" s="81"/>
      <c r="R25" s="81"/>
      <c r="S25" s="81"/>
      <c r="T25" s="81"/>
      <c r="U25" s="425"/>
      <c r="V25" s="81" t="s">
        <v>54</v>
      </c>
    </row>
    <row r="26" spans="1:22" ht="11.25">
      <c r="A26" s="425"/>
      <c r="B26" s="425"/>
      <c r="C26" s="432"/>
      <c r="D26" s="437"/>
      <c r="E26" s="438"/>
      <c r="F26" s="438"/>
      <c r="G26" s="438"/>
      <c r="H26" s="295" t="s">
        <v>163</v>
      </c>
      <c r="I26" s="81" t="s">
        <v>53</v>
      </c>
      <c r="J26" s="81"/>
      <c r="K26" s="81"/>
      <c r="L26" s="81"/>
      <c r="M26" s="88"/>
      <c r="N26" s="81">
        <v>1</v>
      </c>
      <c r="O26" s="81"/>
      <c r="P26" s="81"/>
      <c r="Q26" s="81"/>
      <c r="R26" s="81"/>
      <c r="S26" s="81"/>
      <c r="T26" s="81"/>
      <c r="U26" s="425"/>
      <c r="V26" s="81" t="s">
        <v>54</v>
      </c>
    </row>
    <row r="27" spans="1:22" ht="11.25">
      <c r="A27" s="425"/>
      <c r="B27" s="425"/>
      <c r="C27" s="432"/>
      <c r="D27" s="437"/>
      <c r="E27" s="438"/>
      <c r="F27" s="438"/>
      <c r="G27" s="438"/>
      <c r="H27" s="295" t="s">
        <v>164</v>
      </c>
      <c r="I27" s="81" t="s">
        <v>53</v>
      </c>
      <c r="J27" s="81"/>
      <c r="K27" s="81"/>
      <c r="L27" s="81"/>
      <c r="M27" s="88"/>
      <c r="N27" s="81">
        <v>1</v>
      </c>
      <c r="O27" s="81"/>
      <c r="P27" s="81"/>
      <c r="Q27" s="81"/>
      <c r="R27" s="81"/>
      <c r="S27" s="81"/>
      <c r="T27" s="81"/>
      <c r="U27" s="425"/>
      <c r="V27" s="81" t="s">
        <v>54</v>
      </c>
    </row>
    <row r="28" spans="1:22" ht="11.25">
      <c r="A28" s="425"/>
      <c r="B28" s="425"/>
      <c r="C28" s="432"/>
      <c r="D28" s="437"/>
      <c r="E28" s="438"/>
      <c r="F28" s="438"/>
      <c r="G28" s="438"/>
      <c r="H28" s="295" t="s">
        <v>165</v>
      </c>
      <c r="I28" s="81" t="s">
        <v>58</v>
      </c>
      <c r="J28" s="81"/>
      <c r="K28" s="81"/>
      <c r="L28" s="81"/>
      <c r="M28" s="88"/>
      <c r="N28" s="81">
        <v>2</v>
      </c>
      <c r="O28" s="81"/>
      <c r="P28" s="81"/>
      <c r="Q28" s="81"/>
      <c r="R28" s="81"/>
      <c r="S28" s="81"/>
      <c r="T28" s="81"/>
      <c r="U28" s="425"/>
      <c r="V28" s="81" t="s">
        <v>54</v>
      </c>
    </row>
    <row r="29" spans="1:22" ht="11.25">
      <c r="A29" s="425"/>
      <c r="B29" s="425"/>
      <c r="C29" s="432"/>
      <c r="D29" s="437"/>
      <c r="E29" s="438"/>
      <c r="F29" s="438"/>
      <c r="G29" s="438"/>
      <c r="H29" s="295" t="s">
        <v>166</v>
      </c>
      <c r="I29" s="81" t="s">
        <v>60</v>
      </c>
      <c r="J29" s="81"/>
      <c r="K29" s="81"/>
      <c r="L29" s="81"/>
      <c r="M29" s="88"/>
      <c r="N29" s="81">
        <v>2</v>
      </c>
      <c r="O29" s="81"/>
      <c r="P29" s="81"/>
      <c r="Q29" s="81"/>
      <c r="R29" s="81"/>
      <c r="S29" s="81"/>
      <c r="T29" s="81"/>
      <c r="U29" s="425"/>
      <c r="V29" s="81" t="s">
        <v>54</v>
      </c>
    </row>
    <row r="30" spans="1:22" ht="22.5">
      <c r="A30" s="425"/>
      <c r="B30" s="425"/>
      <c r="C30" s="432"/>
      <c r="D30" s="437"/>
      <c r="E30" s="438"/>
      <c r="F30" s="438"/>
      <c r="G30" s="438"/>
      <c r="H30" s="86" t="s">
        <v>167</v>
      </c>
      <c r="I30" s="81" t="s">
        <v>60</v>
      </c>
      <c r="J30" s="87"/>
      <c r="K30" s="87"/>
      <c r="L30" s="87"/>
      <c r="M30" s="91"/>
      <c r="N30" s="81">
        <v>4</v>
      </c>
      <c r="O30" s="81"/>
      <c r="P30" s="81"/>
      <c r="Q30" s="81"/>
      <c r="R30" s="81"/>
      <c r="S30" s="81"/>
      <c r="T30" s="81"/>
      <c r="U30" s="425"/>
      <c r="V30" s="81" t="s">
        <v>61</v>
      </c>
    </row>
    <row r="31" spans="1:22" ht="22.5">
      <c r="A31" s="425"/>
      <c r="B31" s="425"/>
      <c r="C31" s="432" t="s">
        <v>698</v>
      </c>
      <c r="D31" s="437">
        <v>1</v>
      </c>
      <c r="E31" s="438">
        <v>14</v>
      </c>
      <c r="F31" s="438">
        <v>28</v>
      </c>
      <c r="G31" s="438">
        <v>28</v>
      </c>
      <c r="H31" s="86" t="s">
        <v>168</v>
      </c>
      <c r="I31" s="81" t="s">
        <v>53</v>
      </c>
      <c r="J31" s="81"/>
      <c r="K31" s="81"/>
      <c r="L31" s="81"/>
      <c r="M31" s="88"/>
      <c r="N31" s="81"/>
      <c r="O31" s="81"/>
      <c r="P31" s="81">
        <v>2</v>
      </c>
      <c r="Q31" s="296"/>
      <c r="R31" s="296"/>
      <c r="S31" s="81"/>
      <c r="T31" s="81"/>
      <c r="U31" s="425" t="s">
        <v>148</v>
      </c>
      <c r="V31" s="81" t="s">
        <v>59</v>
      </c>
    </row>
    <row r="32" spans="1:22" ht="22.5">
      <c r="A32" s="425"/>
      <c r="B32" s="425"/>
      <c r="C32" s="432"/>
      <c r="D32" s="437"/>
      <c r="E32" s="438"/>
      <c r="F32" s="438"/>
      <c r="G32" s="438"/>
      <c r="H32" s="86" t="s">
        <v>169</v>
      </c>
      <c r="I32" s="81" t="s">
        <v>53</v>
      </c>
      <c r="J32" s="81"/>
      <c r="K32" s="81"/>
      <c r="L32" s="81"/>
      <c r="M32" s="88"/>
      <c r="N32" s="81"/>
      <c r="O32" s="81"/>
      <c r="P32" s="81">
        <v>2</v>
      </c>
      <c r="Q32" s="296"/>
      <c r="R32" s="296"/>
      <c r="S32" s="81"/>
      <c r="T32" s="81"/>
      <c r="U32" s="425"/>
      <c r="V32" s="81" t="s">
        <v>54</v>
      </c>
    </row>
    <row r="33" spans="1:22" ht="21.75">
      <c r="A33" s="425"/>
      <c r="B33" s="425"/>
      <c r="C33" s="432"/>
      <c r="D33" s="437"/>
      <c r="E33" s="438"/>
      <c r="F33" s="438"/>
      <c r="G33" s="438"/>
      <c r="H33" s="86" t="s">
        <v>170</v>
      </c>
      <c r="I33" s="81" t="s">
        <v>58</v>
      </c>
      <c r="J33" s="81"/>
      <c r="K33" s="81"/>
      <c r="L33" s="81"/>
      <c r="M33" s="88"/>
      <c r="N33" s="81"/>
      <c r="O33" s="81"/>
      <c r="P33" s="81">
        <v>2</v>
      </c>
      <c r="Q33" s="296"/>
      <c r="R33" s="296"/>
      <c r="S33" s="81"/>
      <c r="T33" s="81"/>
      <c r="U33" s="425"/>
      <c r="V33" s="81" t="s">
        <v>54</v>
      </c>
    </row>
    <row r="34" spans="1:22" ht="11.25">
      <c r="A34" s="425"/>
      <c r="B34" s="425"/>
      <c r="C34" s="432"/>
      <c r="D34" s="437"/>
      <c r="E34" s="438"/>
      <c r="F34" s="438"/>
      <c r="G34" s="438"/>
      <c r="H34" s="86" t="s">
        <v>171</v>
      </c>
      <c r="I34" s="81" t="s">
        <v>53</v>
      </c>
      <c r="J34" s="81"/>
      <c r="K34" s="81"/>
      <c r="L34" s="81"/>
      <c r="M34" s="88"/>
      <c r="N34" s="81"/>
      <c r="O34" s="81"/>
      <c r="P34" s="81">
        <v>2</v>
      </c>
      <c r="Q34" s="296"/>
      <c r="R34" s="296"/>
      <c r="S34" s="81"/>
      <c r="T34" s="81"/>
      <c r="U34" s="425"/>
      <c r="V34" s="81" t="s">
        <v>54</v>
      </c>
    </row>
    <row r="35" spans="1:22" ht="11.25">
      <c r="A35" s="425"/>
      <c r="B35" s="425"/>
      <c r="C35" s="432"/>
      <c r="D35" s="437"/>
      <c r="E35" s="438"/>
      <c r="F35" s="438"/>
      <c r="G35" s="438"/>
      <c r="H35" s="86" t="s">
        <v>172</v>
      </c>
      <c r="I35" s="81" t="s">
        <v>53</v>
      </c>
      <c r="J35" s="81"/>
      <c r="K35" s="81"/>
      <c r="L35" s="81"/>
      <c r="M35" s="88"/>
      <c r="N35" s="81"/>
      <c r="O35" s="81"/>
      <c r="P35" s="81">
        <v>2</v>
      </c>
      <c r="Q35" s="296"/>
      <c r="R35" s="296"/>
      <c r="S35" s="81"/>
      <c r="T35" s="81"/>
      <c r="U35" s="425"/>
      <c r="V35" s="81" t="s">
        <v>54</v>
      </c>
    </row>
    <row r="36" spans="1:22" ht="11.25">
      <c r="A36" s="425"/>
      <c r="B36" s="425"/>
      <c r="C36" s="432"/>
      <c r="D36" s="437"/>
      <c r="E36" s="438"/>
      <c r="F36" s="438"/>
      <c r="G36" s="438"/>
      <c r="H36" s="86" t="s">
        <v>358</v>
      </c>
      <c r="I36" s="81" t="s">
        <v>53</v>
      </c>
      <c r="J36" s="81"/>
      <c r="K36" s="81"/>
      <c r="L36" s="81"/>
      <c r="M36" s="88"/>
      <c r="N36" s="81"/>
      <c r="O36" s="81"/>
      <c r="P36" s="81">
        <v>2</v>
      </c>
      <c r="Q36" s="296"/>
      <c r="R36" s="296"/>
      <c r="S36" s="81"/>
      <c r="T36" s="81"/>
      <c r="U36" s="425"/>
      <c r="V36" s="81" t="s">
        <v>54</v>
      </c>
    </row>
    <row r="37" spans="1:22" ht="11.25">
      <c r="A37" s="425"/>
      <c r="B37" s="425"/>
      <c r="C37" s="432"/>
      <c r="D37" s="437"/>
      <c r="E37" s="438"/>
      <c r="F37" s="438"/>
      <c r="G37" s="438"/>
      <c r="H37" s="86" t="s">
        <v>359</v>
      </c>
      <c r="I37" s="81" t="s">
        <v>53</v>
      </c>
      <c r="J37" s="81"/>
      <c r="K37" s="81"/>
      <c r="L37" s="81"/>
      <c r="M37" s="88"/>
      <c r="N37" s="81"/>
      <c r="O37" s="81"/>
      <c r="P37" s="81">
        <v>2</v>
      </c>
      <c r="Q37" s="296"/>
      <c r="R37" s="296"/>
      <c r="S37" s="81"/>
      <c r="T37" s="81"/>
      <c r="U37" s="425"/>
      <c r="V37" s="81" t="s">
        <v>54</v>
      </c>
    </row>
    <row r="38" spans="1:22" ht="11.25">
      <c r="A38" s="425"/>
      <c r="B38" s="425"/>
      <c r="C38" s="432"/>
      <c r="D38" s="437"/>
      <c r="E38" s="438"/>
      <c r="F38" s="438"/>
      <c r="G38" s="438"/>
      <c r="H38" s="86" t="s">
        <v>173</v>
      </c>
      <c r="I38" s="81" t="s">
        <v>53</v>
      </c>
      <c r="J38" s="81"/>
      <c r="K38" s="81"/>
      <c r="L38" s="81"/>
      <c r="M38" s="88"/>
      <c r="N38" s="81"/>
      <c r="O38" s="81"/>
      <c r="P38" s="81">
        <v>2</v>
      </c>
      <c r="Q38" s="296"/>
      <c r="R38" s="296"/>
      <c r="S38" s="81"/>
      <c r="T38" s="81"/>
      <c r="U38" s="425"/>
      <c r="V38" s="81" t="s">
        <v>54</v>
      </c>
    </row>
    <row r="39" spans="1:22" ht="11.25">
      <c r="A39" s="425"/>
      <c r="B39" s="425"/>
      <c r="C39" s="432"/>
      <c r="D39" s="437"/>
      <c r="E39" s="438"/>
      <c r="F39" s="438"/>
      <c r="G39" s="438"/>
      <c r="H39" s="86" t="s">
        <v>174</v>
      </c>
      <c r="I39" s="81" t="s">
        <v>53</v>
      </c>
      <c r="J39" s="81"/>
      <c r="K39" s="81"/>
      <c r="L39" s="81"/>
      <c r="M39" s="88"/>
      <c r="N39" s="81"/>
      <c r="O39" s="81"/>
      <c r="P39" s="81">
        <v>2</v>
      </c>
      <c r="Q39" s="296"/>
      <c r="R39" s="296"/>
      <c r="S39" s="81"/>
      <c r="T39" s="81"/>
      <c r="U39" s="425"/>
      <c r="V39" s="81" t="s">
        <v>54</v>
      </c>
    </row>
    <row r="40" spans="1:22" ht="11.25">
      <c r="A40" s="425"/>
      <c r="B40" s="425"/>
      <c r="C40" s="432"/>
      <c r="D40" s="437"/>
      <c r="E40" s="438"/>
      <c r="F40" s="438"/>
      <c r="G40" s="438"/>
      <c r="H40" s="86" t="s">
        <v>360</v>
      </c>
      <c r="I40" s="81" t="s">
        <v>53</v>
      </c>
      <c r="J40" s="81"/>
      <c r="K40" s="81"/>
      <c r="L40" s="81"/>
      <c r="M40" s="88"/>
      <c r="N40" s="81"/>
      <c r="O40" s="81"/>
      <c r="P40" s="81">
        <v>2</v>
      </c>
      <c r="Q40" s="296"/>
      <c r="R40" s="296"/>
      <c r="S40" s="81"/>
      <c r="T40" s="81"/>
      <c r="U40" s="425"/>
      <c r="V40" s="81" t="s">
        <v>54</v>
      </c>
    </row>
    <row r="41" spans="1:22" ht="11.25">
      <c r="A41" s="425"/>
      <c r="B41" s="425"/>
      <c r="C41" s="432"/>
      <c r="D41" s="437"/>
      <c r="E41" s="438"/>
      <c r="F41" s="438"/>
      <c r="G41" s="438"/>
      <c r="H41" s="86" t="s">
        <v>361</v>
      </c>
      <c r="I41" s="81" t="s">
        <v>53</v>
      </c>
      <c r="J41" s="81"/>
      <c r="K41" s="81"/>
      <c r="L41" s="81"/>
      <c r="M41" s="88"/>
      <c r="N41" s="81"/>
      <c r="O41" s="81"/>
      <c r="P41" s="81">
        <v>2</v>
      </c>
      <c r="Q41" s="296"/>
      <c r="R41" s="296"/>
      <c r="S41" s="81"/>
      <c r="T41" s="81"/>
      <c r="U41" s="425"/>
      <c r="V41" s="81" t="s">
        <v>54</v>
      </c>
    </row>
    <row r="42" spans="1:22" ht="11.25">
      <c r="A42" s="425"/>
      <c r="B42" s="425"/>
      <c r="C42" s="432"/>
      <c r="D42" s="437"/>
      <c r="E42" s="438"/>
      <c r="F42" s="438"/>
      <c r="G42" s="438"/>
      <c r="H42" s="86" t="s">
        <v>362</v>
      </c>
      <c r="I42" s="81" t="s">
        <v>53</v>
      </c>
      <c r="J42" s="81"/>
      <c r="K42" s="81"/>
      <c r="L42" s="81"/>
      <c r="M42" s="88"/>
      <c r="N42" s="81"/>
      <c r="O42" s="81"/>
      <c r="P42" s="81">
        <v>2</v>
      </c>
      <c r="Q42" s="296"/>
      <c r="R42" s="296"/>
      <c r="S42" s="81"/>
      <c r="T42" s="81"/>
      <c r="U42" s="425"/>
      <c r="V42" s="81" t="s">
        <v>54</v>
      </c>
    </row>
    <row r="43" spans="1:22" ht="22.5">
      <c r="A43" s="425"/>
      <c r="B43" s="425"/>
      <c r="C43" s="432"/>
      <c r="D43" s="437"/>
      <c r="E43" s="438"/>
      <c r="F43" s="438"/>
      <c r="G43" s="438"/>
      <c r="H43" s="86" t="s">
        <v>363</v>
      </c>
      <c r="I43" s="81" t="s">
        <v>58</v>
      </c>
      <c r="J43" s="81"/>
      <c r="K43" s="81"/>
      <c r="L43" s="81"/>
      <c r="M43" s="88"/>
      <c r="N43" s="81"/>
      <c r="O43" s="81"/>
      <c r="P43" s="81">
        <v>2</v>
      </c>
      <c r="Q43" s="296"/>
      <c r="R43" s="296"/>
      <c r="S43" s="81"/>
      <c r="T43" s="81"/>
      <c r="U43" s="425"/>
      <c r="V43" s="81" t="s">
        <v>54</v>
      </c>
    </row>
    <row r="44" spans="1:22" ht="11.25">
      <c r="A44" s="425"/>
      <c r="B44" s="425"/>
      <c r="C44" s="432"/>
      <c r="D44" s="437"/>
      <c r="E44" s="438"/>
      <c r="F44" s="438"/>
      <c r="G44" s="438"/>
      <c r="H44" s="86" t="s">
        <v>175</v>
      </c>
      <c r="I44" s="81" t="s">
        <v>58</v>
      </c>
      <c r="J44" s="81"/>
      <c r="K44" s="81"/>
      <c r="L44" s="81"/>
      <c r="M44" s="88"/>
      <c r="N44" s="81"/>
      <c r="O44" s="81"/>
      <c r="P44" s="81">
        <v>2</v>
      </c>
      <c r="Q44" s="296"/>
      <c r="R44" s="296"/>
      <c r="S44" s="81"/>
      <c r="T44" s="81"/>
      <c r="U44" s="425"/>
      <c r="V44" s="81" t="s">
        <v>54</v>
      </c>
    </row>
    <row r="45" spans="1:22" ht="11.25">
      <c r="A45" s="425"/>
      <c r="B45" s="425"/>
      <c r="C45" s="297" t="s">
        <v>176</v>
      </c>
      <c r="D45" s="298">
        <f>D5+D23+D31</f>
        <v>7.5</v>
      </c>
      <c r="E45" s="299">
        <f>E5+E23+E31</f>
        <v>36</v>
      </c>
      <c r="F45" s="299">
        <f>F5+F23+F31</f>
        <v>114</v>
      </c>
      <c r="G45" s="299">
        <f>G5+G23+G31</f>
        <v>86</v>
      </c>
      <c r="H45" s="297"/>
      <c r="I45" s="297"/>
      <c r="J45" s="297"/>
      <c r="K45" s="297"/>
      <c r="L45" s="297"/>
      <c r="M45" s="297"/>
      <c r="N45" s="297"/>
      <c r="O45" s="297"/>
      <c r="P45" s="297"/>
      <c r="Q45" s="297"/>
      <c r="R45" s="297"/>
      <c r="S45" s="297"/>
      <c r="T45" s="297"/>
      <c r="U45" s="297"/>
      <c r="V45" s="297"/>
    </row>
    <row r="46" spans="1:22" ht="11.25">
      <c r="A46" s="425" t="s">
        <v>146</v>
      </c>
      <c r="B46" s="425" t="s">
        <v>177</v>
      </c>
      <c r="C46" s="425" t="s">
        <v>700</v>
      </c>
      <c r="D46" s="426">
        <v>5</v>
      </c>
      <c r="E46" s="425">
        <v>7</v>
      </c>
      <c r="F46" s="427">
        <v>16</v>
      </c>
      <c r="G46" s="427">
        <v>6</v>
      </c>
      <c r="H46" s="85" t="s">
        <v>178</v>
      </c>
      <c r="I46" s="89" t="s">
        <v>53</v>
      </c>
      <c r="J46" s="81"/>
      <c r="K46" s="81"/>
      <c r="L46" s="81"/>
      <c r="M46" s="81"/>
      <c r="N46" s="89">
        <v>2</v>
      </c>
      <c r="O46" s="89"/>
      <c r="P46" s="81"/>
      <c r="Q46" s="81"/>
      <c r="R46" s="81"/>
      <c r="S46" s="81"/>
      <c r="T46" s="81"/>
      <c r="U46" s="425" t="s">
        <v>160</v>
      </c>
      <c r="V46" s="81" t="s">
        <v>54</v>
      </c>
    </row>
    <row r="47" spans="1:22" ht="11.25">
      <c r="A47" s="425"/>
      <c r="B47" s="425"/>
      <c r="C47" s="425"/>
      <c r="D47" s="426"/>
      <c r="E47" s="425"/>
      <c r="F47" s="427"/>
      <c r="G47" s="427"/>
      <c r="H47" s="85" t="s">
        <v>179</v>
      </c>
      <c r="I47" s="89" t="s">
        <v>53</v>
      </c>
      <c r="J47" s="81"/>
      <c r="K47" s="81"/>
      <c r="L47" s="81"/>
      <c r="M47" s="81"/>
      <c r="N47" s="89">
        <v>2</v>
      </c>
      <c r="O47" s="89"/>
      <c r="P47" s="81"/>
      <c r="Q47" s="81"/>
      <c r="R47" s="81"/>
      <c r="S47" s="81"/>
      <c r="T47" s="81"/>
      <c r="U47" s="425"/>
      <c r="V47" s="81" t="s">
        <v>180</v>
      </c>
    </row>
    <row r="48" spans="1:22" ht="11.25">
      <c r="A48" s="425"/>
      <c r="B48" s="425"/>
      <c r="C48" s="425"/>
      <c r="D48" s="426"/>
      <c r="E48" s="425"/>
      <c r="F48" s="427"/>
      <c r="G48" s="427"/>
      <c r="H48" s="85" t="s">
        <v>181</v>
      </c>
      <c r="I48" s="89" t="s">
        <v>60</v>
      </c>
      <c r="J48" s="81"/>
      <c r="K48" s="81"/>
      <c r="L48" s="81"/>
      <c r="M48" s="81"/>
      <c r="N48" s="89">
        <v>4</v>
      </c>
      <c r="O48" s="89"/>
      <c r="P48" s="81"/>
      <c r="Q48" s="81"/>
      <c r="R48" s="81"/>
      <c r="S48" s="81"/>
      <c r="T48" s="81"/>
      <c r="U48" s="425"/>
      <c r="V48" s="81" t="s">
        <v>180</v>
      </c>
    </row>
    <row r="49" spans="1:22" ht="11.25">
      <c r="A49" s="425"/>
      <c r="B49" s="425"/>
      <c r="C49" s="425"/>
      <c r="D49" s="426"/>
      <c r="E49" s="425"/>
      <c r="F49" s="427"/>
      <c r="G49" s="427"/>
      <c r="H49" s="85" t="s">
        <v>182</v>
      </c>
      <c r="I49" s="89" t="s">
        <v>60</v>
      </c>
      <c r="J49" s="81"/>
      <c r="K49" s="81"/>
      <c r="L49" s="81"/>
      <c r="M49" s="81"/>
      <c r="N49" s="89">
        <v>2</v>
      </c>
      <c r="O49" s="89"/>
      <c r="P49" s="81"/>
      <c r="Q49" s="81"/>
      <c r="R49" s="81"/>
      <c r="S49" s="81"/>
      <c r="T49" s="81"/>
      <c r="U49" s="425"/>
      <c r="V49" s="81" t="s">
        <v>54</v>
      </c>
    </row>
    <row r="50" spans="1:22" ht="11.25">
      <c r="A50" s="425"/>
      <c r="B50" s="425"/>
      <c r="C50" s="425"/>
      <c r="D50" s="426"/>
      <c r="E50" s="425"/>
      <c r="F50" s="427"/>
      <c r="G50" s="427"/>
      <c r="H50" s="85" t="s">
        <v>183</v>
      </c>
      <c r="I50" s="81" t="s">
        <v>58</v>
      </c>
      <c r="J50" s="81"/>
      <c r="K50" s="81"/>
      <c r="L50" s="81"/>
      <c r="M50" s="81"/>
      <c r="N50" s="89">
        <v>2</v>
      </c>
      <c r="O50" s="89"/>
      <c r="P50" s="81"/>
      <c r="Q50" s="81"/>
      <c r="R50" s="81"/>
      <c r="S50" s="81"/>
      <c r="T50" s="81"/>
      <c r="U50" s="425"/>
      <c r="V50" s="81" t="s">
        <v>54</v>
      </c>
    </row>
    <row r="51" spans="1:22" ht="11.25">
      <c r="A51" s="425"/>
      <c r="B51" s="425"/>
      <c r="C51" s="425"/>
      <c r="D51" s="426"/>
      <c r="E51" s="425"/>
      <c r="F51" s="427"/>
      <c r="G51" s="427"/>
      <c r="H51" s="85" t="s">
        <v>184</v>
      </c>
      <c r="I51" s="81" t="s">
        <v>53</v>
      </c>
      <c r="J51" s="81"/>
      <c r="K51" s="81"/>
      <c r="L51" s="81"/>
      <c r="M51" s="81"/>
      <c r="N51" s="89">
        <v>2</v>
      </c>
      <c r="O51" s="89"/>
      <c r="P51" s="81"/>
      <c r="Q51" s="81"/>
      <c r="R51" s="81"/>
      <c r="S51" s="81"/>
      <c r="T51" s="81"/>
      <c r="U51" s="425"/>
      <c r="V51" s="81" t="s">
        <v>180</v>
      </c>
    </row>
    <row r="52" spans="1:22" ht="11.25">
      <c r="A52" s="425"/>
      <c r="B52" s="425"/>
      <c r="C52" s="425"/>
      <c r="D52" s="426"/>
      <c r="E52" s="425"/>
      <c r="F52" s="427"/>
      <c r="G52" s="427"/>
      <c r="H52" s="85" t="s">
        <v>185</v>
      </c>
      <c r="I52" s="81" t="s">
        <v>58</v>
      </c>
      <c r="J52" s="81"/>
      <c r="K52" s="81"/>
      <c r="L52" s="81"/>
      <c r="M52" s="81"/>
      <c r="N52" s="89">
        <v>2</v>
      </c>
      <c r="O52" s="89"/>
      <c r="P52" s="81"/>
      <c r="Q52" s="81"/>
      <c r="R52" s="81"/>
      <c r="S52" s="81"/>
      <c r="T52" s="81"/>
      <c r="U52" s="425"/>
      <c r="V52" s="81" t="s">
        <v>180</v>
      </c>
    </row>
    <row r="53" spans="1:22" ht="11.25">
      <c r="A53" s="425"/>
      <c r="B53" s="425"/>
      <c r="C53" s="425" t="s">
        <v>701</v>
      </c>
      <c r="D53" s="431">
        <v>2</v>
      </c>
      <c r="E53" s="425">
        <v>8</v>
      </c>
      <c r="F53" s="425">
        <v>8</v>
      </c>
      <c r="G53" s="425">
        <v>4</v>
      </c>
      <c r="H53" s="86" t="s">
        <v>186</v>
      </c>
      <c r="I53" s="81" t="s">
        <v>53</v>
      </c>
      <c r="J53" s="81"/>
      <c r="K53" s="81"/>
      <c r="L53" s="81"/>
      <c r="M53" s="81"/>
      <c r="N53" s="92"/>
      <c r="O53" s="92"/>
      <c r="P53" s="81">
        <v>1</v>
      </c>
      <c r="Q53" s="81"/>
      <c r="R53" s="81"/>
      <c r="S53" s="81"/>
      <c r="T53" s="81"/>
      <c r="U53" s="425" t="s">
        <v>160</v>
      </c>
      <c r="V53" s="81" t="s">
        <v>54</v>
      </c>
    </row>
    <row r="54" spans="1:22" ht="22.5">
      <c r="A54" s="425"/>
      <c r="B54" s="425"/>
      <c r="C54" s="425"/>
      <c r="D54" s="431"/>
      <c r="E54" s="425"/>
      <c r="F54" s="425"/>
      <c r="G54" s="425"/>
      <c r="H54" s="86" t="s">
        <v>187</v>
      </c>
      <c r="I54" s="81" t="s">
        <v>58</v>
      </c>
      <c r="J54" s="81"/>
      <c r="K54" s="81"/>
      <c r="L54" s="81"/>
      <c r="M54" s="81"/>
      <c r="N54" s="92"/>
      <c r="O54" s="92"/>
      <c r="P54" s="81">
        <v>1</v>
      </c>
      <c r="Q54" s="81"/>
      <c r="R54" s="81"/>
      <c r="S54" s="81"/>
      <c r="T54" s="81"/>
      <c r="U54" s="425"/>
      <c r="V54" s="81" t="s">
        <v>54</v>
      </c>
    </row>
    <row r="55" spans="1:22" ht="11.25">
      <c r="A55" s="425"/>
      <c r="B55" s="425"/>
      <c r="C55" s="425"/>
      <c r="D55" s="431"/>
      <c r="E55" s="425"/>
      <c r="F55" s="425"/>
      <c r="G55" s="425"/>
      <c r="H55" s="86" t="s">
        <v>188</v>
      </c>
      <c r="I55" s="81" t="s">
        <v>60</v>
      </c>
      <c r="J55" s="81"/>
      <c r="K55" s="81"/>
      <c r="L55" s="81"/>
      <c r="M55" s="81"/>
      <c r="N55" s="92"/>
      <c r="O55" s="92"/>
      <c r="P55" s="81">
        <v>1</v>
      </c>
      <c r="Q55" s="81"/>
      <c r="R55" s="81"/>
      <c r="S55" s="81"/>
      <c r="T55" s="81"/>
      <c r="U55" s="425"/>
      <c r="V55" s="81" t="s">
        <v>54</v>
      </c>
    </row>
    <row r="56" spans="1:22" ht="11.25">
      <c r="A56" s="425"/>
      <c r="B56" s="425"/>
      <c r="C56" s="425"/>
      <c r="D56" s="431"/>
      <c r="E56" s="425"/>
      <c r="F56" s="425"/>
      <c r="G56" s="425"/>
      <c r="H56" s="86" t="s">
        <v>189</v>
      </c>
      <c r="I56" s="81" t="s">
        <v>58</v>
      </c>
      <c r="J56" s="81"/>
      <c r="K56" s="81"/>
      <c r="L56" s="81"/>
      <c r="M56" s="81"/>
      <c r="N56" s="92"/>
      <c r="O56" s="92"/>
      <c r="P56" s="81">
        <v>1</v>
      </c>
      <c r="Q56" s="81"/>
      <c r="R56" s="81"/>
      <c r="S56" s="81"/>
      <c r="T56" s="81"/>
      <c r="U56" s="425"/>
      <c r="V56" s="81" t="s">
        <v>54</v>
      </c>
    </row>
    <row r="57" spans="1:22" ht="22.5">
      <c r="A57" s="425"/>
      <c r="B57" s="425"/>
      <c r="C57" s="425"/>
      <c r="D57" s="431"/>
      <c r="E57" s="425"/>
      <c r="F57" s="425"/>
      <c r="G57" s="425"/>
      <c r="H57" s="86" t="s">
        <v>190</v>
      </c>
      <c r="I57" s="81" t="s">
        <v>58</v>
      </c>
      <c r="J57" s="81"/>
      <c r="K57" s="81"/>
      <c r="L57" s="81"/>
      <c r="M57" s="81"/>
      <c r="N57" s="92"/>
      <c r="O57" s="92"/>
      <c r="P57" s="81">
        <v>1</v>
      </c>
      <c r="Q57" s="81"/>
      <c r="R57" s="81"/>
      <c r="S57" s="81"/>
      <c r="T57" s="81"/>
      <c r="U57" s="425"/>
      <c r="V57" s="81" t="s">
        <v>180</v>
      </c>
    </row>
    <row r="58" spans="1:22" ht="11.25">
      <c r="A58" s="425"/>
      <c r="B58" s="425"/>
      <c r="C58" s="425"/>
      <c r="D58" s="431"/>
      <c r="E58" s="425"/>
      <c r="F58" s="425"/>
      <c r="G58" s="425"/>
      <c r="H58" s="85" t="s">
        <v>191</v>
      </c>
      <c r="I58" s="89" t="s">
        <v>60</v>
      </c>
      <c r="J58" s="81"/>
      <c r="K58" s="81"/>
      <c r="L58" s="81"/>
      <c r="M58" s="81"/>
      <c r="N58" s="92"/>
      <c r="O58" s="92"/>
      <c r="P58" s="81">
        <v>1</v>
      </c>
      <c r="Q58" s="81"/>
      <c r="R58" s="81"/>
      <c r="S58" s="81"/>
      <c r="T58" s="81"/>
      <c r="U58" s="425"/>
      <c r="V58" s="81" t="s">
        <v>180</v>
      </c>
    </row>
    <row r="59" spans="1:22" ht="11.25">
      <c r="A59" s="425"/>
      <c r="B59" s="425"/>
      <c r="C59" s="425"/>
      <c r="D59" s="431"/>
      <c r="E59" s="425"/>
      <c r="F59" s="425"/>
      <c r="G59" s="425"/>
      <c r="H59" s="85" t="s">
        <v>192</v>
      </c>
      <c r="I59" s="89" t="s">
        <v>58</v>
      </c>
      <c r="J59" s="81"/>
      <c r="K59" s="81"/>
      <c r="L59" s="81"/>
      <c r="M59" s="81"/>
      <c r="N59" s="92"/>
      <c r="O59" s="92"/>
      <c r="P59" s="81">
        <v>1</v>
      </c>
      <c r="Q59" s="81"/>
      <c r="R59" s="81"/>
      <c r="S59" s="81"/>
      <c r="T59" s="81"/>
      <c r="U59" s="425"/>
      <c r="V59" s="81" t="s">
        <v>180</v>
      </c>
    </row>
    <row r="60" spans="1:22" ht="11.25">
      <c r="A60" s="425"/>
      <c r="B60" s="425"/>
      <c r="C60" s="425"/>
      <c r="D60" s="431"/>
      <c r="E60" s="425"/>
      <c r="F60" s="425"/>
      <c r="G60" s="425"/>
      <c r="H60" s="85" t="s">
        <v>193</v>
      </c>
      <c r="I60" s="89" t="s">
        <v>58</v>
      </c>
      <c r="J60" s="81"/>
      <c r="K60" s="81"/>
      <c r="L60" s="81"/>
      <c r="M60" s="81"/>
      <c r="N60" s="92"/>
      <c r="O60" s="92"/>
      <c r="P60" s="81">
        <v>1</v>
      </c>
      <c r="Q60" s="81"/>
      <c r="R60" s="81"/>
      <c r="S60" s="81"/>
      <c r="T60" s="81"/>
      <c r="U60" s="425"/>
      <c r="V60" s="81" t="s">
        <v>180</v>
      </c>
    </row>
    <row r="61" spans="1:22" ht="11.25">
      <c r="A61" s="425"/>
      <c r="B61" s="425"/>
      <c r="C61" s="425" t="s">
        <v>702</v>
      </c>
      <c r="D61" s="426">
        <v>2.5</v>
      </c>
      <c r="E61" s="425">
        <v>5</v>
      </c>
      <c r="F61" s="427">
        <v>5</v>
      </c>
      <c r="G61" s="427">
        <v>4</v>
      </c>
      <c r="H61" s="86" t="s">
        <v>194</v>
      </c>
      <c r="I61" s="81" t="s">
        <v>58</v>
      </c>
      <c r="J61" s="81"/>
      <c r="K61" s="81"/>
      <c r="L61" s="81"/>
      <c r="M61" s="81"/>
      <c r="N61" s="81">
        <v>1</v>
      </c>
      <c r="O61" s="81"/>
      <c r="P61" s="81"/>
      <c r="Q61" s="81"/>
      <c r="R61" s="81"/>
      <c r="S61" s="81"/>
      <c r="T61" s="81"/>
      <c r="U61" s="425" t="s">
        <v>160</v>
      </c>
      <c r="V61" s="81" t="s">
        <v>54</v>
      </c>
    </row>
    <row r="62" spans="1:22" ht="11.25">
      <c r="A62" s="425"/>
      <c r="B62" s="425"/>
      <c r="C62" s="425"/>
      <c r="D62" s="426"/>
      <c r="E62" s="425"/>
      <c r="F62" s="427"/>
      <c r="G62" s="427"/>
      <c r="H62" s="86" t="s">
        <v>195</v>
      </c>
      <c r="I62" s="81" t="s">
        <v>58</v>
      </c>
      <c r="J62" s="81"/>
      <c r="K62" s="81"/>
      <c r="L62" s="81"/>
      <c r="M62" s="81"/>
      <c r="N62" s="81">
        <v>1</v>
      </c>
      <c r="O62" s="81"/>
      <c r="P62" s="81"/>
      <c r="Q62" s="81"/>
      <c r="R62" s="81"/>
      <c r="S62" s="81"/>
      <c r="T62" s="81"/>
      <c r="U62" s="425"/>
      <c r="V62" s="81" t="s">
        <v>54</v>
      </c>
    </row>
    <row r="63" spans="1:22" ht="11.25">
      <c r="A63" s="425"/>
      <c r="B63" s="425"/>
      <c r="C63" s="425"/>
      <c r="D63" s="426"/>
      <c r="E63" s="425"/>
      <c r="F63" s="427"/>
      <c r="G63" s="427"/>
      <c r="H63" s="86" t="s">
        <v>196</v>
      </c>
      <c r="I63" s="81" t="s">
        <v>58</v>
      </c>
      <c r="J63" s="81"/>
      <c r="K63" s="81"/>
      <c r="L63" s="81"/>
      <c r="M63" s="81"/>
      <c r="N63" s="81">
        <v>1</v>
      </c>
      <c r="O63" s="81"/>
      <c r="P63" s="81"/>
      <c r="Q63" s="81"/>
      <c r="R63" s="81"/>
      <c r="S63" s="81"/>
      <c r="T63" s="81"/>
      <c r="U63" s="425"/>
      <c r="V63" s="81" t="s">
        <v>54</v>
      </c>
    </row>
    <row r="64" spans="1:22" ht="22.5">
      <c r="A64" s="425"/>
      <c r="B64" s="425"/>
      <c r="C64" s="425"/>
      <c r="D64" s="426"/>
      <c r="E64" s="425"/>
      <c r="F64" s="427"/>
      <c r="G64" s="427"/>
      <c r="H64" s="86" t="s">
        <v>197</v>
      </c>
      <c r="I64" s="81" t="s">
        <v>58</v>
      </c>
      <c r="J64" s="81"/>
      <c r="K64" s="81"/>
      <c r="L64" s="81"/>
      <c r="M64" s="81"/>
      <c r="N64" s="81">
        <v>1</v>
      </c>
      <c r="O64" s="81"/>
      <c r="P64" s="81"/>
      <c r="Q64" s="81"/>
      <c r="R64" s="81"/>
      <c r="S64" s="81"/>
      <c r="T64" s="81"/>
      <c r="U64" s="425"/>
      <c r="V64" s="81" t="s">
        <v>180</v>
      </c>
    </row>
    <row r="65" spans="1:22" ht="22.5">
      <c r="A65" s="425"/>
      <c r="B65" s="425"/>
      <c r="C65" s="425"/>
      <c r="D65" s="426"/>
      <c r="E65" s="425"/>
      <c r="F65" s="427"/>
      <c r="G65" s="427"/>
      <c r="H65" s="86" t="s">
        <v>198</v>
      </c>
      <c r="I65" s="81" t="s">
        <v>58</v>
      </c>
      <c r="J65" s="81"/>
      <c r="K65" s="81"/>
      <c r="L65" s="81"/>
      <c r="M65" s="81"/>
      <c r="N65" s="81">
        <v>1</v>
      </c>
      <c r="O65" s="81"/>
      <c r="P65" s="81"/>
      <c r="Q65" s="81"/>
      <c r="R65" s="81"/>
      <c r="S65" s="81"/>
      <c r="T65" s="81"/>
      <c r="U65" s="425"/>
      <c r="V65" s="81" t="s">
        <v>54</v>
      </c>
    </row>
    <row r="66" spans="1:22" ht="11.25">
      <c r="A66" s="425"/>
      <c r="B66" s="425"/>
      <c r="C66" s="425" t="s">
        <v>703</v>
      </c>
      <c r="D66" s="426">
        <v>3</v>
      </c>
      <c r="E66" s="425">
        <v>3</v>
      </c>
      <c r="F66" s="427">
        <v>6</v>
      </c>
      <c r="G66" s="427">
        <v>6</v>
      </c>
      <c r="H66" s="86" t="s">
        <v>199</v>
      </c>
      <c r="I66" s="81" t="s">
        <v>53</v>
      </c>
      <c r="J66" s="81"/>
      <c r="K66" s="81"/>
      <c r="L66" s="81"/>
      <c r="M66" s="81"/>
      <c r="N66" s="81"/>
      <c r="O66" s="81"/>
      <c r="P66" s="81">
        <v>2</v>
      </c>
      <c r="Q66" s="81"/>
      <c r="R66" s="81"/>
      <c r="S66" s="81"/>
      <c r="T66" s="81"/>
      <c r="U66" s="425" t="s">
        <v>160</v>
      </c>
      <c r="V66" s="81" t="s">
        <v>54</v>
      </c>
    </row>
    <row r="67" spans="1:22" ht="22.5">
      <c r="A67" s="425"/>
      <c r="B67" s="425"/>
      <c r="C67" s="425"/>
      <c r="D67" s="426"/>
      <c r="E67" s="425"/>
      <c r="F67" s="427"/>
      <c r="G67" s="427"/>
      <c r="H67" s="86" t="s">
        <v>200</v>
      </c>
      <c r="I67" s="81" t="s">
        <v>60</v>
      </c>
      <c r="J67" s="81"/>
      <c r="K67" s="81"/>
      <c r="L67" s="81"/>
      <c r="M67" s="81"/>
      <c r="N67" s="81"/>
      <c r="O67" s="81"/>
      <c r="P67" s="81">
        <v>2</v>
      </c>
      <c r="Q67" s="81"/>
      <c r="R67" s="81"/>
      <c r="S67" s="81"/>
      <c r="T67" s="81"/>
      <c r="U67" s="425"/>
      <c r="V67" s="81" t="s">
        <v>54</v>
      </c>
    </row>
    <row r="68" spans="1:22" ht="11.25">
      <c r="A68" s="425"/>
      <c r="B68" s="425"/>
      <c r="C68" s="425"/>
      <c r="D68" s="426"/>
      <c r="E68" s="425"/>
      <c r="F68" s="427"/>
      <c r="G68" s="427"/>
      <c r="H68" s="86" t="s">
        <v>201</v>
      </c>
      <c r="I68" s="81" t="s">
        <v>58</v>
      </c>
      <c r="J68" s="81"/>
      <c r="K68" s="81"/>
      <c r="L68" s="81"/>
      <c r="M68" s="81"/>
      <c r="N68" s="81"/>
      <c r="O68" s="81"/>
      <c r="P68" s="81">
        <v>2</v>
      </c>
      <c r="Q68" s="81"/>
      <c r="R68" s="81"/>
      <c r="S68" s="81"/>
      <c r="T68" s="81"/>
      <c r="U68" s="425"/>
      <c r="V68" s="81" t="s">
        <v>54</v>
      </c>
    </row>
    <row r="69" spans="1:22" ht="21">
      <c r="A69" s="425"/>
      <c r="B69" s="425"/>
      <c r="C69" s="425" t="s">
        <v>704</v>
      </c>
      <c r="D69" s="441">
        <v>2</v>
      </c>
      <c r="E69" s="428" t="s">
        <v>203</v>
      </c>
      <c r="F69" s="428" t="s">
        <v>512</v>
      </c>
      <c r="G69" s="425">
        <v>4</v>
      </c>
      <c r="H69" s="307" t="s">
        <v>542</v>
      </c>
      <c r="I69" s="89" t="s">
        <v>60</v>
      </c>
      <c r="J69" s="81"/>
      <c r="K69" s="81"/>
      <c r="L69" s="81"/>
      <c r="M69" s="81"/>
      <c r="N69" s="81"/>
      <c r="O69" s="81"/>
      <c r="P69" s="81">
        <v>2</v>
      </c>
      <c r="Q69" s="81"/>
      <c r="R69" s="81"/>
      <c r="S69" s="81"/>
      <c r="T69" s="81"/>
      <c r="U69" s="425" t="s">
        <v>160</v>
      </c>
      <c r="V69" s="81" t="s">
        <v>54</v>
      </c>
    </row>
    <row r="70" spans="1:22" ht="21">
      <c r="A70" s="425"/>
      <c r="B70" s="425"/>
      <c r="C70" s="425"/>
      <c r="D70" s="441"/>
      <c r="E70" s="428"/>
      <c r="F70" s="428"/>
      <c r="G70" s="425"/>
      <c r="H70" s="307" t="s">
        <v>543</v>
      </c>
      <c r="I70" s="89" t="s">
        <v>60</v>
      </c>
      <c r="J70" s="81"/>
      <c r="K70" s="81"/>
      <c r="L70" s="81"/>
      <c r="M70" s="81"/>
      <c r="N70" s="81"/>
      <c r="O70" s="81"/>
      <c r="P70" s="81">
        <v>2</v>
      </c>
      <c r="Q70" s="81"/>
      <c r="R70" s="81"/>
      <c r="S70" s="81"/>
      <c r="T70" s="81"/>
      <c r="U70" s="425"/>
      <c r="V70" s="81" t="s">
        <v>54</v>
      </c>
    </row>
    <row r="71" spans="1:22" ht="21.75">
      <c r="A71" s="425"/>
      <c r="B71" s="425"/>
      <c r="C71" s="425"/>
      <c r="D71" s="441"/>
      <c r="E71" s="428"/>
      <c r="F71" s="428"/>
      <c r="G71" s="425"/>
      <c r="H71" s="85" t="s">
        <v>204</v>
      </c>
      <c r="I71" s="89" t="s">
        <v>60</v>
      </c>
      <c r="J71" s="81"/>
      <c r="K71" s="81"/>
      <c r="L71" s="81"/>
      <c r="M71" s="81"/>
      <c r="N71" s="81"/>
      <c r="O71" s="81"/>
      <c r="P71" s="81">
        <v>1</v>
      </c>
      <c r="Q71" s="81"/>
      <c r="R71" s="81"/>
      <c r="S71" s="81"/>
      <c r="T71" s="81"/>
      <c r="U71" s="425"/>
      <c r="V71" s="306" t="s">
        <v>541</v>
      </c>
    </row>
    <row r="72" spans="1:22" ht="22.5">
      <c r="A72" s="425"/>
      <c r="B72" s="425"/>
      <c r="C72" s="425"/>
      <c r="D72" s="441"/>
      <c r="E72" s="428"/>
      <c r="F72" s="428"/>
      <c r="G72" s="425"/>
      <c r="H72" s="85" t="s">
        <v>205</v>
      </c>
      <c r="I72" s="89" t="s">
        <v>60</v>
      </c>
      <c r="J72" s="81"/>
      <c r="K72" s="81"/>
      <c r="L72" s="81"/>
      <c r="M72" s="81"/>
      <c r="N72" s="81"/>
      <c r="O72" s="81"/>
      <c r="P72" s="81">
        <v>1</v>
      </c>
      <c r="Q72" s="81"/>
      <c r="R72" s="81"/>
      <c r="S72" s="81"/>
      <c r="T72" s="81"/>
      <c r="U72" s="425"/>
      <c r="V72" s="306" t="s">
        <v>541</v>
      </c>
    </row>
    <row r="73" spans="1:22" ht="11.25">
      <c r="A73" s="425"/>
      <c r="B73" s="425"/>
      <c r="C73" s="425" t="s">
        <v>705</v>
      </c>
      <c r="D73" s="426">
        <v>2</v>
      </c>
      <c r="E73" s="425">
        <v>6</v>
      </c>
      <c r="F73" s="427">
        <v>16</v>
      </c>
      <c r="G73" s="427">
        <v>16</v>
      </c>
      <c r="H73" s="96" t="s">
        <v>364</v>
      </c>
      <c r="I73" s="81" t="s">
        <v>60</v>
      </c>
      <c r="J73" s="81"/>
      <c r="K73" s="81"/>
      <c r="L73" s="81"/>
      <c r="M73" s="81"/>
      <c r="N73" s="81">
        <v>2</v>
      </c>
      <c r="O73" s="81"/>
      <c r="P73" s="81"/>
      <c r="Q73" s="81"/>
      <c r="R73" s="81"/>
      <c r="S73" s="81"/>
      <c r="T73" s="81"/>
      <c r="U73" s="425" t="s">
        <v>160</v>
      </c>
      <c r="V73" s="81" t="s">
        <v>54</v>
      </c>
    </row>
    <row r="74" spans="1:22" ht="11.25">
      <c r="A74" s="425"/>
      <c r="B74" s="425"/>
      <c r="C74" s="425"/>
      <c r="D74" s="426"/>
      <c r="E74" s="425"/>
      <c r="F74" s="427"/>
      <c r="G74" s="427"/>
      <c r="H74" s="96" t="s">
        <v>365</v>
      </c>
      <c r="I74" s="81" t="s">
        <v>60</v>
      </c>
      <c r="J74" s="81"/>
      <c r="K74" s="81"/>
      <c r="L74" s="81"/>
      <c r="M74" s="81"/>
      <c r="N74" s="81">
        <v>2</v>
      </c>
      <c r="O74" s="81"/>
      <c r="P74" s="81"/>
      <c r="Q74" s="81"/>
      <c r="R74" s="81"/>
      <c r="S74" s="81"/>
      <c r="T74" s="81"/>
      <c r="U74" s="425"/>
      <c r="V74" s="81" t="s">
        <v>54</v>
      </c>
    </row>
    <row r="75" spans="1:22" ht="11.25">
      <c r="A75" s="425"/>
      <c r="B75" s="425"/>
      <c r="C75" s="425"/>
      <c r="D75" s="426"/>
      <c r="E75" s="425"/>
      <c r="F75" s="427"/>
      <c r="G75" s="427"/>
      <c r="H75" s="86" t="s">
        <v>206</v>
      </c>
      <c r="I75" s="81" t="s">
        <v>60</v>
      </c>
      <c r="J75" s="81"/>
      <c r="K75" s="81"/>
      <c r="L75" s="81"/>
      <c r="M75" s="81"/>
      <c r="N75" s="81">
        <v>2</v>
      </c>
      <c r="O75" s="81"/>
      <c r="P75" s="81"/>
      <c r="Q75" s="81"/>
      <c r="R75" s="81"/>
      <c r="S75" s="81"/>
      <c r="T75" s="81"/>
      <c r="U75" s="425"/>
      <c r="V75" s="81" t="s">
        <v>54</v>
      </c>
    </row>
    <row r="76" spans="1:22" ht="11.25">
      <c r="A76" s="425"/>
      <c r="B76" s="425"/>
      <c r="C76" s="425"/>
      <c r="D76" s="426"/>
      <c r="E76" s="425"/>
      <c r="F76" s="427"/>
      <c r="G76" s="427"/>
      <c r="H76" s="86" t="s">
        <v>207</v>
      </c>
      <c r="I76" s="81" t="s">
        <v>60</v>
      </c>
      <c r="J76" s="81"/>
      <c r="K76" s="81"/>
      <c r="L76" s="81"/>
      <c r="M76" s="81"/>
      <c r="N76" s="81">
        <v>2</v>
      </c>
      <c r="O76" s="81"/>
      <c r="P76" s="81"/>
      <c r="Q76" s="81"/>
      <c r="R76" s="81"/>
      <c r="S76" s="81"/>
      <c r="T76" s="81"/>
      <c r="U76" s="425"/>
      <c r="V76" s="81" t="s">
        <v>54</v>
      </c>
    </row>
    <row r="77" spans="1:22" ht="11.25">
      <c r="A77" s="425"/>
      <c r="B77" s="425"/>
      <c r="C77" s="425"/>
      <c r="D77" s="426"/>
      <c r="E77" s="425"/>
      <c r="F77" s="427"/>
      <c r="G77" s="427"/>
      <c r="H77" s="86" t="s">
        <v>208</v>
      </c>
      <c r="I77" s="81" t="s">
        <v>58</v>
      </c>
      <c r="J77" s="81"/>
      <c r="K77" s="81"/>
      <c r="L77" s="81"/>
      <c r="M77" s="81"/>
      <c r="N77" s="81">
        <v>4</v>
      </c>
      <c r="O77" s="81"/>
      <c r="P77" s="81"/>
      <c r="Q77" s="81"/>
      <c r="R77" s="81"/>
      <c r="S77" s="81"/>
      <c r="T77" s="81"/>
      <c r="U77" s="425"/>
      <c r="V77" s="81" t="s">
        <v>54</v>
      </c>
    </row>
    <row r="78" spans="1:22" ht="11.25">
      <c r="A78" s="425"/>
      <c r="B78" s="425"/>
      <c r="C78" s="425"/>
      <c r="D78" s="426"/>
      <c r="E78" s="425"/>
      <c r="F78" s="427"/>
      <c r="G78" s="427"/>
      <c r="H78" s="96" t="s">
        <v>366</v>
      </c>
      <c r="I78" s="81" t="s">
        <v>58</v>
      </c>
      <c r="J78" s="81"/>
      <c r="K78" s="81"/>
      <c r="L78" s="81"/>
      <c r="M78" s="81"/>
      <c r="N78" s="81">
        <v>4</v>
      </c>
      <c r="O78" s="81"/>
      <c r="P78" s="81"/>
      <c r="Q78" s="81"/>
      <c r="R78" s="81"/>
      <c r="S78" s="81"/>
      <c r="T78" s="81"/>
      <c r="U78" s="425"/>
      <c r="V78" s="81" t="s">
        <v>54</v>
      </c>
    </row>
    <row r="79" spans="1:22" ht="11.25">
      <c r="A79" s="425"/>
      <c r="B79" s="425"/>
      <c r="C79" s="93" t="s">
        <v>176</v>
      </c>
      <c r="D79" s="94">
        <f>D46+D53+D61+D66+D69+D73</f>
        <v>16.5</v>
      </c>
      <c r="E79" s="95">
        <f>E46+E53+E61+E66+E69+E73</f>
        <v>33</v>
      </c>
      <c r="F79" s="95">
        <f>F46+F53+F61+F66+F69+F73</f>
        <v>55</v>
      </c>
      <c r="G79" s="95">
        <f>G46+G53+G61+G66+G69+G73</f>
        <v>40</v>
      </c>
      <c r="H79" s="93"/>
      <c r="I79" s="93"/>
      <c r="J79" s="93"/>
      <c r="K79" s="93"/>
      <c r="L79" s="93"/>
      <c r="M79" s="93"/>
      <c r="N79" s="93"/>
      <c r="O79" s="93"/>
      <c r="P79" s="93"/>
      <c r="Q79" s="93"/>
      <c r="R79" s="93"/>
      <c r="S79" s="93"/>
      <c r="T79" s="93"/>
      <c r="U79" s="93"/>
      <c r="V79" s="93"/>
    </row>
    <row r="80" spans="1:26" ht="11.25" customHeight="1">
      <c r="A80" s="439" t="s">
        <v>146</v>
      </c>
      <c r="B80" s="439" t="s">
        <v>210</v>
      </c>
      <c r="C80" s="444" t="s">
        <v>707</v>
      </c>
      <c r="D80" s="441">
        <v>2</v>
      </c>
      <c r="E80" s="428" t="s">
        <v>211</v>
      </c>
      <c r="F80" s="428" t="s">
        <v>212</v>
      </c>
      <c r="G80" s="430">
        <v>6</v>
      </c>
      <c r="H80" s="96" t="s">
        <v>553</v>
      </c>
      <c r="I80" s="89" t="s">
        <v>58</v>
      </c>
      <c r="J80" s="87"/>
      <c r="K80" s="87"/>
      <c r="L80" s="87"/>
      <c r="M80" s="87"/>
      <c r="N80" s="98"/>
      <c r="O80" s="98"/>
      <c r="P80" s="87"/>
      <c r="Q80" s="81">
        <v>2</v>
      </c>
      <c r="R80" s="81"/>
      <c r="S80" s="87"/>
      <c r="T80" s="87"/>
      <c r="U80" s="425" t="s">
        <v>160</v>
      </c>
      <c r="V80" s="81" t="s">
        <v>54</v>
      </c>
      <c r="Z80" s="458"/>
    </row>
    <row r="81" spans="1:26" ht="11.25">
      <c r="A81" s="440"/>
      <c r="B81" s="440"/>
      <c r="C81" s="428"/>
      <c r="D81" s="441"/>
      <c r="E81" s="428"/>
      <c r="F81" s="428"/>
      <c r="G81" s="430"/>
      <c r="H81" s="309" t="s">
        <v>552</v>
      </c>
      <c r="I81" s="89" t="s">
        <v>53</v>
      </c>
      <c r="J81" s="87"/>
      <c r="K81" s="87"/>
      <c r="L81" s="87"/>
      <c r="M81" s="87"/>
      <c r="N81" s="98"/>
      <c r="O81" s="98"/>
      <c r="P81" s="87"/>
      <c r="Q81" s="81">
        <v>2</v>
      </c>
      <c r="R81" s="87"/>
      <c r="S81" s="87"/>
      <c r="T81" s="87"/>
      <c r="U81" s="425"/>
      <c r="V81" s="81" t="s">
        <v>54</v>
      </c>
      <c r="Z81" s="458"/>
    </row>
    <row r="82" spans="1:26" ht="18.75" customHeight="1">
      <c r="A82" s="440"/>
      <c r="B82" s="440"/>
      <c r="C82" s="428"/>
      <c r="D82" s="441"/>
      <c r="E82" s="428"/>
      <c r="F82" s="428"/>
      <c r="G82" s="430"/>
      <c r="H82" s="309" t="s">
        <v>551</v>
      </c>
      <c r="I82" s="89" t="s">
        <v>53</v>
      </c>
      <c r="J82" s="81"/>
      <c r="K82" s="81"/>
      <c r="L82" s="81"/>
      <c r="M82" s="81"/>
      <c r="N82" s="84"/>
      <c r="O82" s="84"/>
      <c r="P82" s="81"/>
      <c r="Q82" s="81">
        <v>2</v>
      </c>
      <c r="R82" s="81"/>
      <c r="S82" s="81"/>
      <c r="T82" s="81"/>
      <c r="U82" s="446"/>
      <c r="V82" s="81" t="s">
        <v>54</v>
      </c>
      <c r="Z82" s="458"/>
    </row>
    <row r="83" spans="1:22" ht="11.25">
      <c r="A83" s="440"/>
      <c r="B83" s="440"/>
      <c r="C83" s="445" t="s">
        <v>708</v>
      </c>
      <c r="D83" s="449">
        <v>2</v>
      </c>
      <c r="E83" s="445" t="s">
        <v>203</v>
      </c>
      <c r="F83" s="445" t="s">
        <v>513</v>
      </c>
      <c r="G83" s="430">
        <v>4</v>
      </c>
      <c r="H83" s="309" t="s">
        <v>533</v>
      </c>
      <c r="I83" s="305" t="s">
        <v>536</v>
      </c>
      <c r="J83" s="81"/>
      <c r="K83" s="81"/>
      <c r="L83" s="81"/>
      <c r="M83" s="81"/>
      <c r="N83" s="84"/>
      <c r="O83" s="84"/>
      <c r="P83" s="81"/>
      <c r="Q83" s="81">
        <v>1</v>
      </c>
      <c r="R83" s="81"/>
      <c r="S83" s="81"/>
      <c r="T83" s="81"/>
      <c r="U83" s="425" t="s">
        <v>160</v>
      </c>
      <c r="V83" s="81" t="s">
        <v>54</v>
      </c>
    </row>
    <row r="84" spans="1:22" ht="21">
      <c r="A84" s="440"/>
      <c r="B84" s="440"/>
      <c r="C84" s="445"/>
      <c r="D84" s="449"/>
      <c r="E84" s="445"/>
      <c r="F84" s="445"/>
      <c r="G84" s="430"/>
      <c r="H84" s="309" t="s">
        <v>554</v>
      </c>
      <c r="I84" s="305" t="s">
        <v>537</v>
      </c>
      <c r="J84" s="81"/>
      <c r="K84" s="81"/>
      <c r="L84" s="81"/>
      <c r="M84" s="81"/>
      <c r="N84" s="84"/>
      <c r="O84" s="84"/>
      <c r="P84" s="81"/>
      <c r="Q84" s="81">
        <v>1</v>
      </c>
      <c r="R84" s="81"/>
      <c r="S84" s="81"/>
      <c r="T84" s="81"/>
      <c r="U84" s="425"/>
      <c r="V84" s="81" t="s">
        <v>54</v>
      </c>
    </row>
    <row r="85" spans="1:22" ht="11.25">
      <c r="A85" s="440"/>
      <c r="B85" s="440"/>
      <c r="C85" s="445"/>
      <c r="D85" s="449"/>
      <c r="E85" s="445"/>
      <c r="F85" s="445"/>
      <c r="G85" s="430"/>
      <c r="H85" s="309" t="s">
        <v>534</v>
      </c>
      <c r="I85" s="305" t="s">
        <v>538</v>
      </c>
      <c r="J85" s="81"/>
      <c r="K85" s="81"/>
      <c r="L85" s="81"/>
      <c r="M85" s="81"/>
      <c r="N85" s="84"/>
      <c r="O85" s="84"/>
      <c r="P85" s="81"/>
      <c r="Q85" s="81">
        <v>1</v>
      </c>
      <c r="R85" s="81"/>
      <c r="S85" s="81"/>
      <c r="T85" s="81"/>
      <c r="U85" s="425"/>
      <c r="V85" s="81" t="s">
        <v>54</v>
      </c>
    </row>
    <row r="86" spans="1:22" ht="11.25">
      <c r="A86" s="440"/>
      <c r="B86" s="440"/>
      <c r="C86" s="445"/>
      <c r="D86" s="449"/>
      <c r="E86" s="445"/>
      <c r="F86" s="445"/>
      <c r="G86" s="430"/>
      <c r="H86" s="309" t="s">
        <v>535</v>
      </c>
      <c r="I86" s="305" t="s">
        <v>538</v>
      </c>
      <c r="J86" s="81"/>
      <c r="K86" s="81"/>
      <c r="L86" s="81"/>
      <c r="M86" s="81"/>
      <c r="N86" s="84"/>
      <c r="O86" s="84"/>
      <c r="P86" s="81"/>
      <c r="Q86" s="81">
        <v>1</v>
      </c>
      <c r="R86" s="81"/>
      <c r="S86" s="81"/>
      <c r="T86" s="81"/>
      <c r="U86" s="446"/>
      <c r="V86" s="81" t="s">
        <v>54</v>
      </c>
    </row>
    <row r="87" spans="1:22" ht="21.75">
      <c r="A87" s="440"/>
      <c r="B87" s="440"/>
      <c r="C87" s="425" t="s">
        <v>709</v>
      </c>
      <c r="D87" s="426">
        <v>2</v>
      </c>
      <c r="E87" s="425">
        <v>5</v>
      </c>
      <c r="F87" s="427">
        <v>6</v>
      </c>
      <c r="G87" s="427">
        <v>6</v>
      </c>
      <c r="H87" s="85" t="s">
        <v>539</v>
      </c>
      <c r="I87" s="89" t="s">
        <v>53</v>
      </c>
      <c r="J87" s="81"/>
      <c r="K87" s="81"/>
      <c r="L87" s="81"/>
      <c r="M87" s="81"/>
      <c r="N87" s="81"/>
      <c r="O87" s="81"/>
      <c r="P87" s="81">
        <v>2</v>
      </c>
      <c r="Q87" s="81"/>
      <c r="R87" s="81"/>
      <c r="S87" s="81"/>
      <c r="T87" s="81"/>
      <c r="U87" s="425" t="s">
        <v>160</v>
      </c>
      <c r="V87" s="81" t="s">
        <v>54</v>
      </c>
    </row>
    <row r="88" spans="1:22" ht="21.75">
      <c r="A88" s="440"/>
      <c r="B88" s="440"/>
      <c r="C88" s="425"/>
      <c r="D88" s="426"/>
      <c r="E88" s="425"/>
      <c r="F88" s="427"/>
      <c r="G88" s="427"/>
      <c r="H88" s="85" t="s">
        <v>540</v>
      </c>
      <c r="I88" s="303" t="s">
        <v>526</v>
      </c>
      <c r="J88" s="81"/>
      <c r="K88" s="81"/>
      <c r="L88" s="81"/>
      <c r="M88" s="81"/>
      <c r="N88" s="81"/>
      <c r="O88" s="81"/>
      <c r="P88" s="81">
        <v>2</v>
      </c>
      <c r="Q88" s="81"/>
      <c r="R88" s="81"/>
      <c r="S88" s="81"/>
      <c r="T88" s="81"/>
      <c r="U88" s="425"/>
      <c r="V88" s="81" t="s">
        <v>54</v>
      </c>
    </row>
    <row r="89" spans="1:22" ht="21.75">
      <c r="A89" s="440"/>
      <c r="B89" s="440"/>
      <c r="C89" s="425"/>
      <c r="D89" s="426"/>
      <c r="E89" s="425"/>
      <c r="F89" s="427"/>
      <c r="G89" s="427"/>
      <c r="H89" s="85" t="s">
        <v>202</v>
      </c>
      <c r="I89" s="303" t="s">
        <v>528</v>
      </c>
      <c r="J89" s="81"/>
      <c r="K89" s="81"/>
      <c r="L89" s="81"/>
      <c r="M89" s="81"/>
      <c r="N89" s="81"/>
      <c r="O89" s="81"/>
      <c r="P89" s="81">
        <v>2</v>
      </c>
      <c r="Q89" s="81"/>
      <c r="R89" s="81"/>
      <c r="S89" s="81"/>
      <c r="T89" s="81"/>
      <c r="U89" s="425"/>
      <c r="V89" s="81" t="s">
        <v>54</v>
      </c>
    </row>
    <row r="90" spans="1:22" ht="22.5">
      <c r="A90" s="440"/>
      <c r="B90" s="440"/>
      <c r="C90" s="425"/>
      <c r="D90" s="426"/>
      <c r="E90" s="425"/>
      <c r="F90" s="427"/>
      <c r="G90" s="427"/>
      <c r="H90" s="85" t="s">
        <v>527</v>
      </c>
      <c r="I90" s="303" t="s">
        <v>528</v>
      </c>
      <c r="J90" s="81"/>
      <c r="K90" s="81"/>
      <c r="L90" s="81"/>
      <c r="M90" s="81"/>
      <c r="N90" s="81"/>
      <c r="O90" s="81"/>
      <c r="P90" s="81">
        <v>2</v>
      </c>
      <c r="Q90" s="81"/>
      <c r="R90" s="81"/>
      <c r="S90" s="81"/>
      <c r="T90" s="81"/>
      <c r="U90" s="425"/>
      <c r="V90" s="304" t="s">
        <v>529</v>
      </c>
    </row>
    <row r="91" spans="1:22" ht="11.25">
      <c r="A91" s="440"/>
      <c r="B91" s="440"/>
      <c r="C91" s="431" t="s">
        <v>711</v>
      </c>
      <c r="D91" s="447">
        <v>2</v>
      </c>
      <c r="E91" s="448">
        <v>3</v>
      </c>
      <c r="F91" s="427">
        <v>8</v>
      </c>
      <c r="G91" s="427">
        <v>6</v>
      </c>
      <c r="H91" s="90" t="s">
        <v>213</v>
      </c>
      <c r="I91" s="89" t="s">
        <v>58</v>
      </c>
      <c r="J91" s="81"/>
      <c r="K91" s="81"/>
      <c r="L91" s="81"/>
      <c r="M91" s="81"/>
      <c r="N91" s="84"/>
      <c r="O91" s="84"/>
      <c r="P91" s="81"/>
      <c r="Q91" s="81">
        <v>2</v>
      </c>
      <c r="R91" s="81"/>
      <c r="S91" s="81"/>
      <c r="T91" s="81"/>
      <c r="U91" s="425" t="s">
        <v>160</v>
      </c>
      <c r="V91" s="306" t="s">
        <v>541</v>
      </c>
    </row>
    <row r="92" spans="1:22" ht="21">
      <c r="A92" s="440"/>
      <c r="B92" s="440"/>
      <c r="C92" s="446"/>
      <c r="D92" s="447"/>
      <c r="E92" s="448"/>
      <c r="F92" s="427"/>
      <c r="G92" s="427"/>
      <c r="H92" s="309" t="s">
        <v>550</v>
      </c>
      <c r="I92" s="89" t="s">
        <v>58</v>
      </c>
      <c r="J92" s="81"/>
      <c r="K92" s="81"/>
      <c r="L92" s="81"/>
      <c r="M92" s="81"/>
      <c r="N92" s="84"/>
      <c r="O92" s="84"/>
      <c r="P92" s="81"/>
      <c r="Q92" s="81">
        <v>2</v>
      </c>
      <c r="R92" s="81"/>
      <c r="S92" s="81"/>
      <c r="T92" s="81"/>
      <c r="U92" s="425"/>
      <c r="V92" s="81" t="s">
        <v>54</v>
      </c>
    </row>
    <row r="93" spans="1:22" ht="22.5">
      <c r="A93" s="440"/>
      <c r="B93" s="440"/>
      <c r="C93" s="446"/>
      <c r="D93" s="447"/>
      <c r="E93" s="448"/>
      <c r="F93" s="427"/>
      <c r="G93" s="427"/>
      <c r="H93" s="85" t="s">
        <v>367</v>
      </c>
      <c r="I93" s="89" t="s">
        <v>60</v>
      </c>
      <c r="J93" s="81"/>
      <c r="K93" s="81"/>
      <c r="L93" s="81"/>
      <c r="M93" s="81"/>
      <c r="N93" s="84"/>
      <c r="O93" s="84"/>
      <c r="P93" s="81"/>
      <c r="Q93" s="81">
        <v>4</v>
      </c>
      <c r="R93" s="81"/>
      <c r="S93" s="81"/>
      <c r="T93" s="81"/>
      <c r="U93" s="446"/>
      <c r="V93" s="81" t="s">
        <v>54</v>
      </c>
    </row>
    <row r="94" spans="1:22" ht="11.25">
      <c r="A94" s="440"/>
      <c r="B94" s="440"/>
      <c r="C94" s="431" t="s">
        <v>712</v>
      </c>
      <c r="D94" s="447">
        <v>1</v>
      </c>
      <c r="E94" s="448">
        <v>2</v>
      </c>
      <c r="F94" s="427">
        <v>4</v>
      </c>
      <c r="G94" s="427">
        <v>2</v>
      </c>
      <c r="H94" s="85" t="s">
        <v>530</v>
      </c>
      <c r="I94" s="89" t="s">
        <v>53</v>
      </c>
      <c r="J94" s="81"/>
      <c r="K94" s="81"/>
      <c r="L94" s="81"/>
      <c r="M94" s="81"/>
      <c r="N94" s="84"/>
      <c r="O94" s="84"/>
      <c r="P94" s="81"/>
      <c r="Q94" s="81">
        <v>1</v>
      </c>
      <c r="R94" s="81"/>
      <c r="S94" s="81"/>
      <c r="T94" s="81"/>
      <c r="U94" s="425" t="s">
        <v>160</v>
      </c>
      <c r="V94" s="81" t="s">
        <v>516</v>
      </c>
    </row>
    <row r="95" spans="1:22" ht="33.75">
      <c r="A95" s="440"/>
      <c r="B95" s="440"/>
      <c r="C95" s="431"/>
      <c r="D95" s="447"/>
      <c r="E95" s="448"/>
      <c r="F95" s="427"/>
      <c r="G95" s="427"/>
      <c r="H95" s="85" t="s">
        <v>531</v>
      </c>
      <c r="I95" s="81" t="s">
        <v>53</v>
      </c>
      <c r="J95" s="81"/>
      <c r="K95" s="81"/>
      <c r="L95" s="81"/>
      <c r="M95" s="81"/>
      <c r="N95" s="84"/>
      <c r="O95" s="84"/>
      <c r="P95" s="81"/>
      <c r="Q95" s="81">
        <v>1</v>
      </c>
      <c r="R95" s="81"/>
      <c r="S95" s="81"/>
      <c r="T95" s="81"/>
      <c r="U95" s="425"/>
      <c r="V95" s="304" t="s">
        <v>532</v>
      </c>
    </row>
    <row r="96" spans="1:22" ht="22.5">
      <c r="A96" s="440"/>
      <c r="B96" s="440"/>
      <c r="C96" s="425" t="s">
        <v>714</v>
      </c>
      <c r="D96" s="431">
        <v>2</v>
      </c>
      <c r="E96" s="425">
        <v>2</v>
      </c>
      <c r="F96" s="427">
        <v>4</v>
      </c>
      <c r="G96" s="427">
        <v>4</v>
      </c>
      <c r="H96" s="99" t="s">
        <v>215</v>
      </c>
      <c r="I96" s="97" t="s">
        <v>60</v>
      </c>
      <c r="J96" s="81"/>
      <c r="K96" s="81"/>
      <c r="L96" s="81"/>
      <c r="M96" s="81"/>
      <c r="N96" s="84"/>
      <c r="O96" s="84"/>
      <c r="P96" s="81"/>
      <c r="Q96" s="81">
        <v>2</v>
      </c>
      <c r="R96" s="81"/>
      <c r="S96" s="81"/>
      <c r="T96" s="81"/>
      <c r="U96" s="425" t="s">
        <v>160</v>
      </c>
      <c r="V96" s="81" t="s">
        <v>516</v>
      </c>
    </row>
    <row r="97" spans="1:22" ht="22.5">
      <c r="A97" s="440"/>
      <c r="B97" s="440"/>
      <c r="C97" s="425"/>
      <c r="D97" s="431"/>
      <c r="E97" s="425"/>
      <c r="F97" s="427"/>
      <c r="G97" s="427"/>
      <c r="H97" s="99" t="s">
        <v>216</v>
      </c>
      <c r="I97" s="97" t="s">
        <v>60</v>
      </c>
      <c r="J97" s="81"/>
      <c r="K97" s="81"/>
      <c r="L97" s="81"/>
      <c r="M97" s="81"/>
      <c r="N97" s="84"/>
      <c r="O97" s="84"/>
      <c r="P97" s="81"/>
      <c r="Q97" s="81">
        <v>2</v>
      </c>
      <c r="R97" s="81"/>
      <c r="S97" s="81"/>
      <c r="T97" s="81"/>
      <c r="U97" s="425"/>
      <c r="V97" s="81" t="s">
        <v>516</v>
      </c>
    </row>
    <row r="98" spans="1:26" ht="11.25">
      <c r="A98" s="440"/>
      <c r="B98" s="440"/>
      <c r="C98" s="444" t="s">
        <v>713</v>
      </c>
      <c r="D98" s="441">
        <v>2</v>
      </c>
      <c r="E98" s="428" t="s">
        <v>209</v>
      </c>
      <c r="F98" s="428" t="s">
        <v>203</v>
      </c>
      <c r="G98" s="425">
        <v>4</v>
      </c>
      <c r="H98" s="100" t="s">
        <v>226</v>
      </c>
      <c r="I98" s="89" t="s">
        <v>60</v>
      </c>
      <c r="J98" s="81"/>
      <c r="K98" s="81"/>
      <c r="L98" s="81"/>
      <c r="M98" s="81"/>
      <c r="N98" s="84"/>
      <c r="O98" s="84"/>
      <c r="P98" s="81"/>
      <c r="Q98" s="81">
        <v>2</v>
      </c>
      <c r="R98" s="81"/>
      <c r="S98" s="81"/>
      <c r="T98" s="81"/>
      <c r="U98" s="425" t="s">
        <v>160</v>
      </c>
      <c r="V98" s="81" t="s">
        <v>514</v>
      </c>
      <c r="Z98" s="1"/>
    </row>
    <row r="99" spans="1:26" ht="11.25">
      <c r="A99" s="440"/>
      <c r="B99" s="440"/>
      <c r="C99" s="428"/>
      <c r="D99" s="441"/>
      <c r="E99" s="428"/>
      <c r="F99" s="428"/>
      <c r="G99" s="425"/>
      <c r="H99" s="100" t="s">
        <v>227</v>
      </c>
      <c r="I99" s="89" t="s">
        <v>60</v>
      </c>
      <c r="J99" s="81"/>
      <c r="K99" s="81"/>
      <c r="L99" s="81"/>
      <c r="M99" s="81"/>
      <c r="N99" s="84"/>
      <c r="O99" s="84"/>
      <c r="P99" s="81"/>
      <c r="Q99" s="81">
        <v>2</v>
      </c>
      <c r="R99" s="81"/>
      <c r="S99" s="81"/>
      <c r="T99" s="81"/>
      <c r="U99" s="425"/>
      <c r="V99" s="81" t="s">
        <v>516</v>
      </c>
      <c r="Z99" s="1"/>
    </row>
    <row r="100" spans="1:26" ht="22.5">
      <c r="A100" s="440"/>
      <c r="B100" s="440"/>
      <c r="C100" s="428"/>
      <c r="D100" s="441"/>
      <c r="E100" s="428"/>
      <c r="F100" s="428"/>
      <c r="G100" s="425"/>
      <c r="H100" s="100" t="s">
        <v>228</v>
      </c>
      <c r="I100" s="89" t="s">
        <v>58</v>
      </c>
      <c r="J100" s="81"/>
      <c r="K100" s="81"/>
      <c r="L100" s="81"/>
      <c r="M100" s="81"/>
      <c r="N100" s="84"/>
      <c r="O100" s="84"/>
      <c r="P100" s="81"/>
      <c r="Q100" s="81">
        <v>2</v>
      </c>
      <c r="R100" s="81"/>
      <c r="S100" s="81"/>
      <c r="T100" s="81"/>
      <c r="U100" s="425"/>
      <c r="V100" s="81" t="s">
        <v>515</v>
      </c>
      <c r="Z100" s="1"/>
    </row>
    <row r="101" spans="1:26" ht="11.25">
      <c r="A101" s="440"/>
      <c r="B101" s="440"/>
      <c r="C101" s="442" t="s">
        <v>715</v>
      </c>
      <c r="D101" s="441">
        <v>2</v>
      </c>
      <c r="E101" s="428" t="s">
        <v>209</v>
      </c>
      <c r="F101" s="428" t="s">
        <v>203</v>
      </c>
      <c r="G101" s="425">
        <v>4</v>
      </c>
      <c r="H101" s="100" t="s">
        <v>732</v>
      </c>
      <c r="I101" s="97" t="s">
        <v>60</v>
      </c>
      <c r="J101" s="81"/>
      <c r="K101" s="81"/>
      <c r="L101" s="81"/>
      <c r="M101" s="81"/>
      <c r="N101" s="84"/>
      <c r="O101" s="84"/>
      <c r="P101" s="81"/>
      <c r="Q101" s="81"/>
      <c r="R101" s="81"/>
      <c r="S101" s="81">
        <v>2</v>
      </c>
      <c r="T101" s="81"/>
      <c r="U101" s="425" t="s">
        <v>160</v>
      </c>
      <c r="V101" s="81" t="s">
        <v>516</v>
      </c>
      <c r="Z101" s="1"/>
    </row>
    <row r="102" spans="1:22" ht="34.5" customHeight="1">
      <c r="A102" s="440"/>
      <c r="B102" s="440"/>
      <c r="C102" s="425"/>
      <c r="D102" s="441"/>
      <c r="E102" s="428"/>
      <c r="F102" s="428"/>
      <c r="G102" s="425"/>
      <c r="H102" s="100" t="s">
        <v>733</v>
      </c>
      <c r="I102" s="97" t="s">
        <v>60</v>
      </c>
      <c r="J102" s="81"/>
      <c r="K102" s="81"/>
      <c r="L102" s="81"/>
      <c r="M102" s="81"/>
      <c r="N102" s="84"/>
      <c r="O102" s="84"/>
      <c r="P102" s="81"/>
      <c r="Q102" s="81"/>
      <c r="R102" s="81"/>
      <c r="S102" s="81">
        <v>2</v>
      </c>
      <c r="T102" s="81"/>
      <c r="U102" s="425"/>
      <c r="V102" s="81" t="s">
        <v>516</v>
      </c>
    </row>
    <row r="103" spans="1:22" ht="11.25" customHeight="1">
      <c r="A103" s="440"/>
      <c r="B103" s="440"/>
      <c r="C103" s="431" t="s">
        <v>716</v>
      </c>
      <c r="D103" s="447">
        <v>2</v>
      </c>
      <c r="E103" s="448">
        <v>4</v>
      </c>
      <c r="F103" s="427">
        <v>8</v>
      </c>
      <c r="G103" s="427">
        <v>8</v>
      </c>
      <c r="H103" s="100" t="s">
        <v>546</v>
      </c>
      <c r="I103" s="308" t="s">
        <v>544</v>
      </c>
      <c r="J103" s="81"/>
      <c r="K103" s="81"/>
      <c r="L103" s="81"/>
      <c r="M103" s="81"/>
      <c r="N103" s="84"/>
      <c r="O103" s="84"/>
      <c r="P103" s="81"/>
      <c r="Q103" s="81"/>
      <c r="R103" s="81"/>
      <c r="S103" s="81">
        <v>2</v>
      </c>
      <c r="T103" s="81"/>
      <c r="U103" s="425" t="s">
        <v>160</v>
      </c>
      <c r="V103" s="81" t="s">
        <v>517</v>
      </c>
    </row>
    <row r="104" spans="1:22" ht="22.5">
      <c r="A104" s="440"/>
      <c r="B104" s="440"/>
      <c r="C104" s="431"/>
      <c r="D104" s="447"/>
      <c r="E104" s="448"/>
      <c r="F104" s="427"/>
      <c r="G104" s="427"/>
      <c r="H104" s="100" t="s">
        <v>545</v>
      </c>
      <c r="I104" s="308" t="s">
        <v>547</v>
      </c>
      <c r="J104" s="81"/>
      <c r="K104" s="81"/>
      <c r="L104" s="81"/>
      <c r="M104" s="81"/>
      <c r="N104" s="84"/>
      <c r="O104" s="84"/>
      <c r="P104" s="81"/>
      <c r="Q104" s="81"/>
      <c r="R104" s="81"/>
      <c r="S104" s="81">
        <v>2</v>
      </c>
      <c r="T104" s="81"/>
      <c r="U104" s="425"/>
      <c r="V104" s="81" t="s">
        <v>54</v>
      </c>
    </row>
    <row r="105" spans="1:22" ht="22.5">
      <c r="A105" s="440"/>
      <c r="B105" s="440"/>
      <c r="C105" s="431"/>
      <c r="D105" s="447"/>
      <c r="E105" s="448"/>
      <c r="F105" s="427"/>
      <c r="G105" s="427"/>
      <c r="H105" s="100" t="s">
        <v>217</v>
      </c>
      <c r="I105" s="89" t="s">
        <v>58</v>
      </c>
      <c r="J105" s="81"/>
      <c r="K105" s="81"/>
      <c r="L105" s="81"/>
      <c r="M105" s="81"/>
      <c r="N105" s="84"/>
      <c r="O105" s="84"/>
      <c r="P105" s="81"/>
      <c r="Q105" s="81"/>
      <c r="R105" s="81"/>
      <c r="S105" s="81">
        <v>2</v>
      </c>
      <c r="T105" s="81"/>
      <c r="U105" s="446"/>
      <c r="V105" s="81" t="s">
        <v>518</v>
      </c>
    </row>
    <row r="106" spans="1:22" ht="22.5">
      <c r="A106" s="440"/>
      <c r="B106" s="440"/>
      <c r="C106" s="431"/>
      <c r="D106" s="447"/>
      <c r="E106" s="448"/>
      <c r="F106" s="427"/>
      <c r="G106" s="427"/>
      <c r="H106" s="100" t="s">
        <v>368</v>
      </c>
      <c r="I106" s="300" t="s">
        <v>369</v>
      </c>
      <c r="J106" s="81"/>
      <c r="K106" s="81"/>
      <c r="L106" s="81"/>
      <c r="M106" s="81"/>
      <c r="N106" s="84"/>
      <c r="O106" s="84"/>
      <c r="P106" s="81"/>
      <c r="Q106" s="81"/>
      <c r="R106" s="81"/>
      <c r="S106" s="81">
        <v>2</v>
      </c>
      <c r="T106" s="81"/>
      <c r="U106" s="446"/>
      <c r="V106" s="81" t="s">
        <v>518</v>
      </c>
    </row>
    <row r="107" spans="1:22" ht="11.25">
      <c r="A107" s="440"/>
      <c r="B107" s="440"/>
      <c r="C107" s="431"/>
      <c r="D107" s="447"/>
      <c r="E107" s="448"/>
      <c r="F107" s="427"/>
      <c r="G107" s="427"/>
      <c r="H107" s="100" t="s">
        <v>218</v>
      </c>
      <c r="I107" s="89" t="s">
        <v>60</v>
      </c>
      <c r="J107" s="81"/>
      <c r="K107" s="81"/>
      <c r="L107" s="81"/>
      <c r="M107" s="81"/>
      <c r="N107" s="81"/>
      <c r="O107" s="81"/>
      <c r="P107" s="81"/>
      <c r="Q107" s="81"/>
      <c r="R107" s="81"/>
      <c r="S107" s="81">
        <v>2</v>
      </c>
      <c r="T107" s="81"/>
      <c r="U107" s="446"/>
      <c r="V107" s="81" t="s">
        <v>518</v>
      </c>
    </row>
    <row r="108" spans="1:22" ht="22.5" customHeight="1">
      <c r="A108" s="440"/>
      <c r="B108" s="440"/>
      <c r="C108" s="425" t="s">
        <v>717</v>
      </c>
      <c r="D108" s="431">
        <v>2</v>
      </c>
      <c r="E108" s="425">
        <v>2</v>
      </c>
      <c r="F108" s="430">
        <v>4</v>
      </c>
      <c r="G108" s="430">
        <v>4</v>
      </c>
      <c r="H108" s="100" t="s">
        <v>219</v>
      </c>
      <c r="I108" s="89" t="s">
        <v>60</v>
      </c>
      <c r="J108" s="81"/>
      <c r="K108" s="81"/>
      <c r="L108" s="81"/>
      <c r="M108" s="81"/>
      <c r="N108" s="81"/>
      <c r="O108" s="81"/>
      <c r="P108" s="81"/>
      <c r="Q108" s="81">
        <v>2</v>
      </c>
      <c r="R108" s="81"/>
      <c r="S108" s="81"/>
      <c r="T108" s="81"/>
      <c r="U108" s="425" t="s">
        <v>160</v>
      </c>
      <c r="V108" s="81" t="s">
        <v>54</v>
      </c>
    </row>
    <row r="109" spans="1:22" ht="22.5">
      <c r="A109" s="440"/>
      <c r="B109" s="440"/>
      <c r="C109" s="425"/>
      <c r="D109" s="431"/>
      <c r="E109" s="425"/>
      <c r="F109" s="430"/>
      <c r="G109" s="430"/>
      <c r="H109" s="100" t="s">
        <v>220</v>
      </c>
      <c r="I109" s="89" t="s">
        <v>60</v>
      </c>
      <c r="J109" s="81"/>
      <c r="K109" s="81"/>
      <c r="L109" s="81"/>
      <c r="M109" s="81"/>
      <c r="N109" s="81"/>
      <c r="O109" s="81"/>
      <c r="P109" s="81"/>
      <c r="Q109" s="81">
        <v>2</v>
      </c>
      <c r="R109" s="81"/>
      <c r="S109" s="81"/>
      <c r="T109" s="81"/>
      <c r="U109" s="425"/>
      <c r="V109" s="81" t="s">
        <v>180</v>
      </c>
    </row>
    <row r="110" spans="1:22" ht="22.5">
      <c r="A110" s="440"/>
      <c r="B110" s="440"/>
      <c r="C110" s="425"/>
      <c r="D110" s="431"/>
      <c r="E110" s="425"/>
      <c r="F110" s="430"/>
      <c r="G110" s="430"/>
      <c r="H110" s="100" t="s">
        <v>221</v>
      </c>
      <c r="I110" s="89" t="s">
        <v>60</v>
      </c>
      <c r="J110" s="81"/>
      <c r="K110" s="81"/>
      <c r="L110" s="81"/>
      <c r="M110" s="81"/>
      <c r="N110" s="81"/>
      <c r="O110" s="81"/>
      <c r="P110" s="81"/>
      <c r="Q110" s="81">
        <v>1</v>
      </c>
      <c r="R110" s="81"/>
      <c r="S110" s="81"/>
      <c r="T110" s="81"/>
      <c r="U110" s="425"/>
      <c r="V110" s="81" t="s">
        <v>54</v>
      </c>
    </row>
    <row r="111" spans="1:22" ht="22.5">
      <c r="A111" s="440"/>
      <c r="B111" s="440"/>
      <c r="C111" s="425"/>
      <c r="D111" s="431"/>
      <c r="E111" s="425"/>
      <c r="F111" s="430"/>
      <c r="G111" s="430"/>
      <c r="H111" s="100" t="s">
        <v>222</v>
      </c>
      <c r="I111" s="89" t="s">
        <v>60</v>
      </c>
      <c r="J111" s="81"/>
      <c r="K111" s="81"/>
      <c r="L111" s="81"/>
      <c r="M111" s="81"/>
      <c r="N111" s="84"/>
      <c r="O111" s="84"/>
      <c r="P111" s="81"/>
      <c r="Q111" s="81">
        <v>1</v>
      </c>
      <c r="R111" s="81"/>
      <c r="S111" s="81"/>
      <c r="T111" s="81"/>
      <c r="U111" s="425"/>
      <c r="V111" s="81" t="s">
        <v>54</v>
      </c>
    </row>
    <row r="112" spans="1:22" ht="21.75" customHeight="1">
      <c r="A112" s="440"/>
      <c r="B112" s="440"/>
      <c r="C112" s="428" t="s">
        <v>718</v>
      </c>
      <c r="D112" s="441">
        <v>2</v>
      </c>
      <c r="E112" s="428" t="s">
        <v>209</v>
      </c>
      <c r="F112" s="445" t="s">
        <v>203</v>
      </c>
      <c r="G112" s="430">
        <v>4</v>
      </c>
      <c r="H112" s="100" t="s">
        <v>519</v>
      </c>
      <c r="I112" s="89" t="s">
        <v>53</v>
      </c>
      <c r="J112" s="81"/>
      <c r="K112" s="81"/>
      <c r="L112" s="81"/>
      <c r="M112" s="81"/>
      <c r="N112" s="84"/>
      <c r="O112" s="84"/>
      <c r="P112" s="81"/>
      <c r="Q112" s="81">
        <v>2</v>
      </c>
      <c r="R112" s="81"/>
      <c r="S112" s="81"/>
      <c r="T112" s="81"/>
      <c r="U112" s="425" t="s">
        <v>160</v>
      </c>
      <c r="V112" s="81" t="s">
        <v>54</v>
      </c>
    </row>
    <row r="113" spans="1:22" ht="11.25">
      <c r="A113" s="440"/>
      <c r="B113" s="440"/>
      <c r="C113" s="428"/>
      <c r="D113" s="441"/>
      <c r="E113" s="428"/>
      <c r="F113" s="445"/>
      <c r="G113" s="430"/>
      <c r="H113" s="100" t="s">
        <v>520</v>
      </c>
      <c r="I113" s="300" t="s">
        <v>370</v>
      </c>
      <c r="J113" s="81"/>
      <c r="K113" s="81"/>
      <c r="L113" s="81"/>
      <c r="M113" s="81"/>
      <c r="N113" s="84"/>
      <c r="O113" s="84"/>
      <c r="P113" s="81"/>
      <c r="Q113" s="81">
        <v>2</v>
      </c>
      <c r="R113" s="81"/>
      <c r="S113" s="81"/>
      <c r="T113" s="81"/>
      <c r="U113" s="425"/>
      <c r="V113" s="81" t="s">
        <v>518</v>
      </c>
    </row>
    <row r="114" spans="1:22" ht="11.25">
      <c r="A114" s="440"/>
      <c r="B114" s="440"/>
      <c r="C114" s="428"/>
      <c r="D114" s="441"/>
      <c r="E114" s="428"/>
      <c r="F114" s="445"/>
      <c r="G114" s="430"/>
      <c r="H114" s="100" t="s">
        <v>521</v>
      </c>
      <c r="I114" s="89" t="s">
        <v>53</v>
      </c>
      <c r="J114" s="81"/>
      <c r="K114" s="81"/>
      <c r="L114" s="81"/>
      <c r="M114" s="81"/>
      <c r="N114" s="84"/>
      <c r="O114" s="84"/>
      <c r="P114" s="81"/>
      <c r="Q114" s="81">
        <v>2</v>
      </c>
      <c r="R114" s="81"/>
      <c r="S114" s="81"/>
      <c r="T114" s="81"/>
      <c r="U114" s="425"/>
      <c r="V114" s="81" t="s">
        <v>54</v>
      </c>
    </row>
    <row r="115" spans="1:22" ht="22.5" customHeight="1">
      <c r="A115" s="440"/>
      <c r="B115" s="440"/>
      <c r="C115" s="428" t="s">
        <v>719</v>
      </c>
      <c r="D115" s="441">
        <v>2</v>
      </c>
      <c r="E115" s="428" t="s">
        <v>211</v>
      </c>
      <c r="F115" s="445" t="s">
        <v>212</v>
      </c>
      <c r="G115" s="430">
        <v>4</v>
      </c>
      <c r="H115" s="100" t="s">
        <v>223</v>
      </c>
      <c r="I115" s="89" t="s">
        <v>58</v>
      </c>
      <c r="J115" s="81"/>
      <c r="K115" s="81"/>
      <c r="L115" s="81"/>
      <c r="M115" s="81"/>
      <c r="N115" s="84"/>
      <c r="O115" s="84"/>
      <c r="P115" s="81"/>
      <c r="Q115" s="81">
        <v>2</v>
      </c>
      <c r="R115" s="81"/>
      <c r="S115" s="81"/>
      <c r="T115" s="81"/>
      <c r="U115" s="425" t="s">
        <v>160</v>
      </c>
      <c r="V115" s="81" t="s">
        <v>54</v>
      </c>
    </row>
    <row r="116" spans="1:22" ht="22.5">
      <c r="A116" s="440"/>
      <c r="B116" s="440"/>
      <c r="C116" s="428"/>
      <c r="D116" s="441"/>
      <c r="E116" s="428"/>
      <c r="F116" s="445"/>
      <c r="G116" s="430"/>
      <c r="H116" s="100" t="s">
        <v>224</v>
      </c>
      <c r="I116" s="89" t="s">
        <v>58</v>
      </c>
      <c r="J116" s="81"/>
      <c r="K116" s="81"/>
      <c r="L116" s="81"/>
      <c r="M116" s="81"/>
      <c r="N116" s="84"/>
      <c r="O116" s="84"/>
      <c r="P116" s="81"/>
      <c r="Q116" s="81">
        <v>2</v>
      </c>
      <c r="R116" s="81"/>
      <c r="S116" s="81"/>
      <c r="T116" s="81"/>
      <c r="U116" s="425"/>
      <c r="V116" s="81" t="s">
        <v>54</v>
      </c>
    </row>
    <row r="117" spans="1:22" ht="22.5">
      <c r="A117" s="440"/>
      <c r="B117" s="440"/>
      <c r="C117" s="428"/>
      <c r="D117" s="441"/>
      <c r="E117" s="428"/>
      <c r="F117" s="445"/>
      <c r="G117" s="430"/>
      <c r="H117" s="100" t="s">
        <v>225</v>
      </c>
      <c r="I117" s="89" t="s">
        <v>58</v>
      </c>
      <c r="J117" s="81"/>
      <c r="K117" s="81"/>
      <c r="L117" s="81"/>
      <c r="M117" s="81"/>
      <c r="N117" s="84"/>
      <c r="O117" s="84"/>
      <c r="P117" s="81"/>
      <c r="Q117" s="81">
        <v>2</v>
      </c>
      <c r="R117" s="81"/>
      <c r="S117" s="81"/>
      <c r="T117" s="81"/>
      <c r="U117" s="446"/>
      <c r="V117" s="81" t="s">
        <v>180</v>
      </c>
    </row>
    <row r="118" spans="1:22" ht="22.5" customHeight="1">
      <c r="A118" s="440"/>
      <c r="B118" s="440"/>
      <c r="C118" s="425" t="s">
        <v>720</v>
      </c>
      <c r="D118" s="441">
        <v>2</v>
      </c>
      <c r="E118" s="428" t="s">
        <v>209</v>
      </c>
      <c r="F118" s="428" t="s">
        <v>203</v>
      </c>
      <c r="G118" s="425">
        <v>4</v>
      </c>
      <c r="H118" s="100" t="s">
        <v>371</v>
      </c>
      <c r="I118" s="97" t="s">
        <v>53</v>
      </c>
      <c r="J118" s="81"/>
      <c r="K118" s="81"/>
      <c r="L118" s="81"/>
      <c r="M118" s="81"/>
      <c r="N118" s="84"/>
      <c r="O118" s="84"/>
      <c r="P118" s="81"/>
      <c r="Q118" s="81">
        <v>2</v>
      </c>
      <c r="R118" s="81"/>
      <c r="S118" s="81"/>
      <c r="T118" s="81"/>
      <c r="U118" s="81"/>
      <c r="V118" s="81" t="s">
        <v>54</v>
      </c>
    </row>
    <row r="119" spans="1:22" ht="11.25">
      <c r="A119" s="440"/>
      <c r="B119" s="440"/>
      <c r="C119" s="425"/>
      <c r="D119" s="441"/>
      <c r="E119" s="428"/>
      <c r="F119" s="428"/>
      <c r="G119" s="425"/>
      <c r="H119" s="100" t="s">
        <v>229</v>
      </c>
      <c r="I119" s="97" t="s">
        <v>58</v>
      </c>
      <c r="J119" s="81"/>
      <c r="K119" s="81"/>
      <c r="L119" s="81"/>
      <c r="M119" s="81"/>
      <c r="N119" s="84"/>
      <c r="O119" s="84"/>
      <c r="P119" s="81"/>
      <c r="Q119" s="81">
        <v>2</v>
      </c>
      <c r="R119" s="81"/>
      <c r="S119" s="81"/>
      <c r="T119" s="81"/>
      <c r="U119" s="81"/>
      <c r="V119" s="81" t="s">
        <v>180</v>
      </c>
    </row>
    <row r="120" spans="1:22" ht="11.25">
      <c r="A120" s="440"/>
      <c r="B120" s="440"/>
      <c r="C120" s="425"/>
      <c r="D120" s="441"/>
      <c r="E120" s="428"/>
      <c r="F120" s="428"/>
      <c r="G120" s="425"/>
      <c r="H120" s="100" t="s">
        <v>230</v>
      </c>
      <c r="I120" s="89" t="s">
        <v>58</v>
      </c>
      <c r="J120" s="81"/>
      <c r="K120" s="81"/>
      <c r="L120" s="81"/>
      <c r="M120" s="81"/>
      <c r="N120" s="84"/>
      <c r="O120" s="84"/>
      <c r="P120" s="81"/>
      <c r="Q120" s="81">
        <v>2</v>
      </c>
      <c r="R120" s="81"/>
      <c r="S120" s="81"/>
      <c r="T120" s="81"/>
      <c r="U120" s="81" t="s">
        <v>160</v>
      </c>
      <c r="V120" s="81" t="s">
        <v>54</v>
      </c>
    </row>
    <row r="121" spans="1:22" ht="11.25">
      <c r="A121" s="443"/>
      <c r="B121" s="443"/>
      <c r="C121" s="93" t="s">
        <v>176</v>
      </c>
      <c r="D121" s="94">
        <f>SUM(D80:D120)</f>
        <v>25</v>
      </c>
      <c r="E121" s="94">
        <f>SUM(E80:E120)</f>
        <v>18</v>
      </c>
      <c r="F121" s="94">
        <f>SUM(F80:F120)</f>
        <v>34</v>
      </c>
      <c r="G121" s="94">
        <f>SUM(G80:G120)</f>
        <v>60</v>
      </c>
      <c r="H121" s="100"/>
      <c r="I121" s="93"/>
      <c r="J121" s="93"/>
      <c r="K121" s="93"/>
      <c r="L121" s="93"/>
      <c r="M121" s="93"/>
      <c r="N121" s="93"/>
      <c r="O121" s="93"/>
      <c r="P121" s="93"/>
      <c r="Q121" s="93"/>
      <c r="R121" s="93"/>
      <c r="S121" s="93"/>
      <c r="T121" s="93"/>
      <c r="U121" s="93"/>
      <c r="V121" s="93"/>
    </row>
    <row r="122" spans="1:22" ht="21" customHeight="1">
      <c r="A122" s="435" t="s">
        <v>453</v>
      </c>
      <c r="B122" s="439" t="s">
        <v>236</v>
      </c>
      <c r="C122" s="432" t="s">
        <v>722</v>
      </c>
      <c r="D122" s="432" t="s">
        <v>237</v>
      </c>
      <c r="E122" s="432">
        <v>5</v>
      </c>
      <c r="F122" s="432">
        <v>18</v>
      </c>
      <c r="G122" s="425" t="s">
        <v>237</v>
      </c>
      <c r="H122" s="100" t="s">
        <v>238</v>
      </c>
      <c r="I122" s="89" t="s">
        <v>53</v>
      </c>
      <c r="J122" s="89"/>
      <c r="K122" s="81">
        <v>2</v>
      </c>
      <c r="L122" s="81"/>
      <c r="M122" s="89"/>
      <c r="N122" s="81"/>
      <c r="O122" s="81"/>
      <c r="P122" s="81"/>
      <c r="Q122" s="81"/>
      <c r="R122" s="81"/>
      <c r="S122" s="81"/>
      <c r="T122" s="81"/>
      <c r="U122" s="425" t="s">
        <v>148</v>
      </c>
      <c r="V122" s="81" t="s">
        <v>180</v>
      </c>
    </row>
    <row r="123" spans="1:22" ht="22.5">
      <c r="A123" s="436"/>
      <c r="B123" s="440"/>
      <c r="C123" s="432"/>
      <c r="D123" s="432"/>
      <c r="E123" s="432"/>
      <c r="F123" s="432"/>
      <c r="G123" s="425"/>
      <c r="H123" s="85" t="s">
        <v>239</v>
      </c>
      <c r="I123" s="89" t="s">
        <v>53</v>
      </c>
      <c r="J123" s="89"/>
      <c r="K123" s="81">
        <v>4</v>
      </c>
      <c r="L123" s="81"/>
      <c r="M123" s="89"/>
      <c r="N123" s="81"/>
      <c r="O123" s="81"/>
      <c r="P123" s="81"/>
      <c r="Q123" s="81"/>
      <c r="R123" s="81"/>
      <c r="S123" s="81"/>
      <c r="T123" s="81"/>
      <c r="U123" s="425"/>
      <c r="V123" s="81" t="s">
        <v>180</v>
      </c>
    </row>
    <row r="124" spans="1:22" ht="22.5">
      <c r="A124" s="436"/>
      <c r="B124" s="440"/>
      <c r="C124" s="432"/>
      <c r="D124" s="432"/>
      <c r="E124" s="432"/>
      <c r="F124" s="432"/>
      <c r="G124" s="425"/>
      <c r="H124" s="85" t="s">
        <v>240</v>
      </c>
      <c r="I124" s="89" t="s">
        <v>60</v>
      </c>
      <c r="J124" s="89"/>
      <c r="K124" s="81">
        <v>4</v>
      </c>
      <c r="L124" s="81"/>
      <c r="M124" s="89"/>
      <c r="N124" s="81"/>
      <c r="O124" s="81"/>
      <c r="P124" s="81"/>
      <c r="Q124" s="81"/>
      <c r="R124" s="81"/>
      <c r="S124" s="81"/>
      <c r="T124" s="81"/>
      <c r="U124" s="425"/>
      <c r="V124" s="81" t="s">
        <v>180</v>
      </c>
    </row>
    <row r="125" spans="1:22" ht="22.5">
      <c r="A125" s="436"/>
      <c r="B125" s="440"/>
      <c r="C125" s="432"/>
      <c r="D125" s="432"/>
      <c r="E125" s="432"/>
      <c r="F125" s="432"/>
      <c r="G125" s="425"/>
      <c r="H125" s="85" t="s">
        <v>241</v>
      </c>
      <c r="I125" s="89" t="s">
        <v>60</v>
      </c>
      <c r="J125" s="89"/>
      <c r="K125" s="81">
        <v>4</v>
      </c>
      <c r="L125" s="81"/>
      <c r="M125" s="89"/>
      <c r="N125" s="81"/>
      <c r="O125" s="81"/>
      <c r="P125" s="81"/>
      <c r="Q125" s="81"/>
      <c r="R125" s="81"/>
      <c r="S125" s="81"/>
      <c r="T125" s="81"/>
      <c r="U125" s="425"/>
      <c r="V125" s="81" t="s">
        <v>180</v>
      </c>
    </row>
    <row r="126" spans="1:22" ht="15.75" customHeight="1">
      <c r="A126" s="436"/>
      <c r="B126" s="440"/>
      <c r="C126" s="432" t="s">
        <v>724</v>
      </c>
      <c r="D126" s="437" t="s">
        <v>237</v>
      </c>
      <c r="E126" s="438">
        <v>2</v>
      </c>
      <c r="F126" s="438">
        <v>2</v>
      </c>
      <c r="G126" s="426" t="s">
        <v>237</v>
      </c>
      <c r="H126" s="90" t="s">
        <v>242</v>
      </c>
      <c r="I126" s="81" t="s">
        <v>53</v>
      </c>
      <c r="J126" s="81"/>
      <c r="K126" s="81"/>
      <c r="L126" s="81"/>
      <c r="M126" s="88">
        <v>1</v>
      </c>
      <c r="N126" s="81"/>
      <c r="O126" s="81"/>
      <c r="P126" s="81"/>
      <c r="Q126" s="81"/>
      <c r="R126" s="81"/>
      <c r="S126" s="81"/>
      <c r="T126" s="81"/>
      <c r="U126" s="425" t="s">
        <v>160</v>
      </c>
      <c r="V126" s="81" t="s">
        <v>180</v>
      </c>
    </row>
    <row r="127" spans="1:22" ht="17.25" customHeight="1">
      <c r="A127" s="436"/>
      <c r="B127" s="440"/>
      <c r="C127" s="432"/>
      <c r="D127" s="437"/>
      <c r="E127" s="438"/>
      <c r="F127" s="438"/>
      <c r="G127" s="426"/>
      <c r="H127" s="90" t="s">
        <v>243</v>
      </c>
      <c r="I127" s="81" t="s">
        <v>53</v>
      </c>
      <c r="J127" s="81"/>
      <c r="K127" s="81"/>
      <c r="L127" s="81"/>
      <c r="M127" s="88">
        <v>1</v>
      </c>
      <c r="N127" s="81">
        <v>6</v>
      </c>
      <c r="O127" s="81"/>
      <c r="P127" s="81"/>
      <c r="Q127" s="81"/>
      <c r="R127" s="81"/>
      <c r="S127" s="81"/>
      <c r="T127" s="81"/>
      <c r="U127" s="425"/>
      <c r="V127" s="81" t="s">
        <v>180</v>
      </c>
    </row>
    <row r="128" spans="1:22" ht="11.25">
      <c r="A128" s="436"/>
      <c r="B128" s="440"/>
      <c r="C128" s="432" t="s">
        <v>725</v>
      </c>
      <c r="D128" s="433" t="s">
        <v>237</v>
      </c>
      <c r="E128" s="432">
        <v>6</v>
      </c>
      <c r="F128" s="432">
        <v>14</v>
      </c>
      <c r="G128" s="425" t="s">
        <v>237</v>
      </c>
      <c r="H128" s="85" t="s">
        <v>244</v>
      </c>
      <c r="I128" s="89" t="s">
        <v>53</v>
      </c>
      <c r="J128" s="89"/>
      <c r="K128" s="81"/>
      <c r="L128" s="81"/>
      <c r="M128" s="89"/>
      <c r="N128" s="81">
        <v>2</v>
      </c>
      <c r="O128" s="81"/>
      <c r="P128" s="81"/>
      <c r="Q128" s="81"/>
      <c r="R128" s="81"/>
      <c r="S128" s="81"/>
      <c r="T128" s="81"/>
      <c r="U128" s="425" t="s">
        <v>160</v>
      </c>
      <c r="V128" s="81" t="s">
        <v>180</v>
      </c>
    </row>
    <row r="129" spans="1:22" ht="22.5">
      <c r="A129" s="436"/>
      <c r="B129" s="440"/>
      <c r="C129" s="432"/>
      <c r="D129" s="433"/>
      <c r="E129" s="432"/>
      <c r="F129" s="432"/>
      <c r="G129" s="425"/>
      <c r="H129" s="85" t="s">
        <v>245</v>
      </c>
      <c r="I129" s="89" t="s">
        <v>58</v>
      </c>
      <c r="J129" s="89"/>
      <c r="K129" s="81"/>
      <c r="L129" s="81"/>
      <c r="M129" s="89"/>
      <c r="N129" s="81">
        <v>2</v>
      </c>
      <c r="O129" s="81"/>
      <c r="P129" s="81"/>
      <c r="Q129" s="81"/>
      <c r="R129" s="81"/>
      <c r="S129" s="81"/>
      <c r="T129" s="81"/>
      <c r="U129" s="425"/>
      <c r="V129" s="81" t="s">
        <v>180</v>
      </c>
    </row>
    <row r="130" spans="1:22" ht="22.5">
      <c r="A130" s="436"/>
      <c r="B130" s="440"/>
      <c r="C130" s="432"/>
      <c r="D130" s="433"/>
      <c r="E130" s="432"/>
      <c r="F130" s="432"/>
      <c r="G130" s="425"/>
      <c r="H130" s="85" t="s">
        <v>246</v>
      </c>
      <c r="I130" s="89" t="s">
        <v>60</v>
      </c>
      <c r="J130" s="89"/>
      <c r="K130" s="81"/>
      <c r="L130" s="81"/>
      <c r="M130" s="89"/>
      <c r="N130" s="81">
        <v>4</v>
      </c>
      <c r="O130" s="81"/>
      <c r="P130" s="81"/>
      <c r="Q130" s="81"/>
      <c r="R130" s="81"/>
      <c r="S130" s="81"/>
      <c r="T130" s="81"/>
      <c r="U130" s="425"/>
      <c r="V130" s="81" t="s">
        <v>180</v>
      </c>
    </row>
    <row r="131" spans="1:22" ht="11.25">
      <c r="A131" s="436"/>
      <c r="B131" s="440"/>
      <c r="C131" s="432"/>
      <c r="D131" s="433"/>
      <c r="E131" s="432"/>
      <c r="F131" s="432"/>
      <c r="G131" s="425"/>
      <c r="H131" s="85" t="s">
        <v>247</v>
      </c>
      <c r="I131" s="89" t="s">
        <v>53</v>
      </c>
      <c r="J131" s="89"/>
      <c r="K131" s="81"/>
      <c r="L131" s="81"/>
      <c r="M131" s="89"/>
      <c r="N131" s="81">
        <v>2</v>
      </c>
      <c r="O131" s="81"/>
      <c r="P131" s="81"/>
      <c r="Q131" s="81"/>
      <c r="R131" s="81"/>
      <c r="S131" s="81"/>
      <c r="T131" s="81"/>
      <c r="U131" s="425"/>
      <c r="V131" s="81" t="s">
        <v>180</v>
      </c>
    </row>
    <row r="132" spans="1:22" ht="22.5">
      <c r="A132" s="436"/>
      <c r="B132" s="440"/>
      <c r="C132" s="432"/>
      <c r="D132" s="433"/>
      <c r="E132" s="432"/>
      <c r="F132" s="432"/>
      <c r="G132" s="425"/>
      <c r="H132" s="85" t="s">
        <v>248</v>
      </c>
      <c r="I132" s="89" t="s">
        <v>53</v>
      </c>
      <c r="J132" s="89"/>
      <c r="K132" s="81"/>
      <c r="L132" s="81"/>
      <c r="M132" s="89"/>
      <c r="N132" s="81">
        <v>2</v>
      </c>
      <c r="O132" s="81"/>
      <c r="P132" s="81"/>
      <c r="Q132" s="81"/>
      <c r="R132" s="81"/>
      <c r="S132" s="81"/>
      <c r="T132" s="81"/>
      <c r="U132" s="425"/>
      <c r="V132" s="81" t="s">
        <v>180</v>
      </c>
    </row>
    <row r="133" spans="1:22" ht="11.25">
      <c r="A133" s="436"/>
      <c r="B133" s="440"/>
      <c r="C133" s="432"/>
      <c r="D133" s="433"/>
      <c r="E133" s="432"/>
      <c r="F133" s="432"/>
      <c r="G133" s="425"/>
      <c r="H133" s="85" t="s">
        <v>249</v>
      </c>
      <c r="I133" s="89" t="s">
        <v>53</v>
      </c>
      <c r="J133" s="89"/>
      <c r="K133" s="81"/>
      <c r="L133" s="81"/>
      <c r="M133" s="89"/>
      <c r="N133" s="81">
        <v>2</v>
      </c>
      <c r="O133" s="81"/>
      <c r="P133" s="81"/>
      <c r="Q133" s="81"/>
      <c r="R133" s="81"/>
      <c r="S133" s="81"/>
      <c r="T133" s="81"/>
      <c r="U133" s="425"/>
      <c r="V133" s="81" t="s">
        <v>180</v>
      </c>
    </row>
    <row r="134" spans="1:22" ht="11.25">
      <c r="A134" s="436"/>
      <c r="B134" s="440"/>
      <c r="C134" s="432" t="s">
        <v>726</v>
      </c>
      <c r="D134" s="432" t="s">
        <v>237</v>
      </c>
      <c r="E134" s="432">
        <v>15</v>
      </c>
      <c r="F134" s="432">
        <v>34</v>
      </c>
      <c r="G134" s="434" t="s">
        <v>237</v>
      </c>
      <c r="H134" s="85" t="s">
        <v>250</v>
      </c>
      <c r="I134" s="89" t="s">
        <v>251</v>
      </c>
      <c r="J134" s="89"/>
      <c r="K134" s="81"/>
      <c r="L134" s="81"/>
      <c r="M134" s="89"/>
      <c r="N134" s="81">
        <v>2</v>
      </c>
      <c r="O134" s="81"/>
      <c r="P134" s="81"/>
      <c r="Q134" s="81"/>
      <c r="R134" s="81"/>
      <c r="S134" s="81"/>
      <c r="T134" s="81"/>
      <c r="U134" s="425" t="s">
        <v>160</v>
      </c>
      <c r="V134" s="81" t="s">
        <v>180</v>
      </c>
    </row>
    <row r="135" spans="1:22" ht="11.25">
      <c r="A135" s="436"/>
      <c r="B135" s="440"/>
      <c r="C135" s="432"/>
      <c r="D135" s="432"/>
      <c r="E135" s="432"/>
      <c r="F135" s="432"/>
      <c r="G135" s="434"/>
      <c r="H135" s="85" t="s">
        <v>252</v>
      </c>
      <c r="I135" s="89" t="s">
        <v>60</v>
      </c>
      <c r="J135" s="89"/>
      <c r="K135" s="81"/>
      <c r="L135" s="81"/>
      <c r="M135" s="89"/>
      <c r="N135" s="81">
        <v>4</v>
      </c>
      <c r="O135" s="81"/>
      <c r="P135" s="81"/>
      <c r="Q135" s="81"/>
      <c r="R135" s="81"/>
      <c r="S135" s="81"/>
      <c r="T135" s="81"/>
      <c r="U135" s="425"/>
      <c r="V135" s="81" t="s">
        <v>180</v>
      </c>
    </row>
    <row r="136" spans="1:22" ht="11.25">
      <c r="A136" s="436"/>
      <c r="B136" s="440"/>
      <c r="C136" s="432"/>
      <c r="D136" s="432"/>
      <c r="E136" s="432"/>
      <c r="F136" s="432"/>
      <c r="G136" s="434"/>
      <c r="H136" s="85" t="s">
        <v>253</v>
      </c>
      <c r="I136" s="89" t="s">
        <v>251</v>
      </c>
      <c r="J136" s="89"/>
      <c r="K136" s="81"/>
      <c r="L136" s="81"/>
      <c r="M136" s="89"/>
      <c r="N136" s="81">
        <v>2</v>
      </c>
      <c r="O136" s="81"/>
      <c r="P136" s="81"/>
      <c r="Q136" s="81"/>
      <c r="R136" s="81"/>
      <c r="S136" s="81"/>
      <c r="T136" s="81"/>
      <c r="U136" s="425"/>
      <c r="V136" s="81" t="s">
        <v>180</v>
      </c>
    </row>
    <row r="137" spans="1:22" ht="11.25">
      <c r="A137" s="436"/>
      <c r="B137" s="440"/>
      <c r="C137" s="432"/>
      <c r="D137" s="432"/>
      <c r="E137" s="432"/>
      <c r="F137" s="432"/>
      <c r="G137" s="434"/>
      <c r="H137" s="85" t="s">
        <v>254</v>
      </c>
      <c r="I137" s="81" t="s">
        <v>58</v>
      </c>
      <c r="J137" s="81"/>
      <c r="K137" s="81"/>
      <c r="L137" s="81"/>
      <c r="M137" s="81"/>
      <c r="N137" s="89">
        <v>2</v>
      </c>
      <c r="O137" s="89"/>
      <c r="P137" s="81"/>
      <c r="Q137" s="81"/>
      <c r="R137" s="81"/>
      <c r="S137" s="81"/>
      <c r="T137" s="81"/>
      <c r="U137" s="425"/>
      <c r="V137" s="81" t="s">
        <v>180</v>
      </c>
    </row>
    <row r="138" spans="1:22" ht="11.25">
      <c r="A138" s="436"/>
      <c r="B138" s="440"/>
      <c r="C138" s="432"/>
      <c r="D138" s="432"/>
      <c r="E138" s="432"/>
      <c r="F138" s="432"/>
      <c r="G138" s="434"/>
      <c r="H138" s="85" t="s">
        <v>255</v>
      </c>
      <c r="I138" s="81" t="s">
        <v>53</v>
      </c>
      <c r="J138" s="81"/>
      <c r="K138" s="81"/>
      <c r="L138" s="81"/>
      <c r="M138" s="81"/>
      <c r="N138" s="89">
        <v>2</v>
      </c>
      <c r="O138" s="89"/>
      <c r="P138" s="81"/>
      <c r="Q138" s="81"/>
      <c r="R138" s="81"/>
      <c r="S138" s="81"/>
      <c r="T138" s="81"/>
      <c r="U138" s="425"/>
      <c r="V138" s="81" t="s">
        <v>180</v>
      </c>
    </row>
    <row r="139" spans="1:22" ht="11.25">
      <c r="A139" s="436"/>
      <c r="B139" s="440"/>
      <c r="C139" s="432"/>
      <c r="D139" s="432"/>
      <c r="E139" s="432"/>
      <c r="F139" s="432"/>
      <c r="G139" s="434"/>
      <c r="H139" s="85" t="s">
        <v>256</v>
      </c>
      <c r="I139" s="81" t="s">
        <v>53</v>
      </c>
      <c r="J139" s="81"/>
      <c r="K139" s="81"/>
      <c r="L139" s="81"/>
      <c r="M139" s="81"/>
      <c r="N139" s="89">
        <v>2</v>
      </c>
      <c r="O139" s="89"/>
      <c r="P139" s="81"/>
      <c r="Q139" s="81"/>
      <c r="R139" s="81"/>
      <c r="S139" s="81"/>
      <c r="T139" s="81"/>
      <c r="U139" s="425"/>
      <c r="V139" s="81" t="s">
        <v>180</v>
      </c>
    </row>
    <row r="140" spans="1:22" ht="11.25">
      <c r="A140" s="436"/>
      <c r="B140" s="440"/>
      <c r="C140" s="432"/>
      <c r="D140" s="432"/>
      <c r="E140" s="432"/>
      <c r="F140" s="432"/>
      <c r="G140" s="434"/>
      <c r="H140" s="85" t="s">
        <v>257</v>
      </c>
      <c r="I140" s="81" t="s">
        <v>58</v>
      </c>
      <c r="J140" s="81"/>
      <c r="K140" s="81"/>
      <c r="L140" s="81"/>
      <c r="M140" s="81"/>
      <c r="N140" s="89">
        <v>2</v>
      </c>
      <c r="O140" s="89"/>
      <c r="P140" s="81"/>
      <c r="Q140" s="81"/>
      <c r="R140" s="81"/>
      <c r="S140" s="81"/>
      <c r="T140" s="81"/>
      <c r="U140" s="425"/>
      <c r="V140" s="81" t="s">
        <v>180</v>
      </c>
    </row>
    <row r="141" spans="1:22" ht="11.25">
      <c r="A141" s="436"/>
      <c r="B141" s="440"/>
      <c r="C141" s="432"/>
      <c r="D141" s="432"/>
      <c r="E141" s="432"/>
      <c r="F141" s="432"/>
      <c r="G141" s="434"/>
      <c r="H141" s="85" t="s">
        <v>258</v>
      </c>
      <c r="I141" s="81" t="s">
        <v>53</v>
      </c>
      <c r="J141" s="81"/>
      <c r="K141" s="81"/>
      <c r="L141" s="81"/>
      <c r="M141" s="81"/>
      <c r="N141" s="89">
        <v>2</v>
      </c>
      <c r="O141" s="89"/>
      <c r="P141" s="81"/>
      <c r="Q141" s="81"/>
      <c r="R141" s="81"/>
      <c r="S141" s="81"/>
      <c r="T141" s="81"/>
      <c r="U141" s="425"/>
      <c r="V141" s="81" t="s">
        <v>180</v>
      </c>
    </row>
    <row r="142" spans="1:22" ht="11.25">
      <c r="A142" s="436"/>
      <c r="B142" s="440"/>
      <c r="C142" s="432"/>
      <c r="D142" s="432"/>
      <c r="E142" s="432"/>
      <c r="F142" s="432"/>
      <c r="G142" s="434"/>
      <c r="H142" s="85" t="s">
        <v>259</v>
      </c>
      <c r="I142" s="81" t="s">
        <v>53</v>
      </c>
      <c r="J142" s="81"/>
      <c r="K142" s="81"/>
      <c r="L142" s="81"/>
      <c r="M142" s="81"/>
      <c r="N142" s="89">
        <v>2</v>
      </c>
      <c r="O142" s="89"/>
      <c r="P142" s="81"/>
      <c r="Q142" s="81"/>
      <c r="R142" s="81"/>
      <c r="S142" s="81"/>
      <c r="T142" s="81"/>
      <c r="U142" s="425"/>
      <c r="V142" s="81" t="s">
        <v>180</v>
      </c>
    </row>
    <row r="143" spans="1:22" ht="11.25">
      <c r="A143" s="436"/>
      <c r="B143" s="440"/>
      <c r="C143" s="432"/>
      <c r="D143" s="432"/>
      <c r="E143" s="432"/>
      <c r="F143" s="432"/>
      <c r="G143" s="434"/>
      <c r="H143" s="85" t="s">
        <v>260</v>
      </c>
      <c r="I143" s="81" t="s">
        <v>58</v>
      </c>
      <c r="J143" s="81"/>
      <c r="K143" s="81"/>
      <c r="L143" s="81"/>
      <c r="M143" s="81"/>
      <c r="N143" s="89">
        <v>2</v>
      </c>
      <c r="O143" s="89"/>
      <c r="P143" s="81"/>
      <c r="Q143" s="81"/>
      <c r="R143" s="81"/>
      <c r="S143" s="81"/>
      <c r="T143" s="81"/>
      <c r="U143" s="425"/>
      <c r="V143" s="81" t="s">
        <v>180</v>
      </c>
    </row>
    <row r="144" spans="1:22" ht="11.25">
      <c r="A144" s="436"/>
      <c r="B144" s="440"/>
      <c r="C144" s="432"/>
      <c r="D144" s="432"/>
      <c r="E144" s="432"/>
      <c r="F144" s="432"/>
      <c r="G144" s="434"/>
      <c r="H144" s="85" t="s">
        <v>261</v>
      </c>
      <c r="I144" s="81" t="s">
        <v>53</v>
      </c>
      <c r="J144" s="81"/>
      <c r="K144" s="81"/>
      <c r="L144" s="81"/>
      <c r="M144" s="81"/>
      <c r="N144" s="89">
        <v>2</v>
      </c>
      <c r="O144" s="89"/>
      <c r="P144" s="81"/>
      <c r="Q144" s="81"/>
      <c r="R144" s="81"/>
      <c r="S144" s="81"/>
      <c r="T144" s="81"/>
      <c r="U144" s="425"/>
      <c r="V144" s="81" t="s">
        <v>180</v>
      </c>
    </row>
    <row r="145" spans="1:22" ht="11.25">
      <c r="A145" s="436"/>
      <c r="B145" s="440"/>
      <c r="C145" s="432"/>
      <c r="D145" s="432"/>
      <c r="E145" s="432"/>
      <c r="F145" s="432"/>
      <c r="G145" s="434"/>
      <c r="H145" s="85" t="s">
        <v>262</v>
      </c>
      <c r="I145" s="81" t="s">
        <v>58</v>
      </c>
      <c r="J145" s="81"/>
      <c r="K145" s="81"/>
      <c r="L145" s="81"/>
      <c r="M145" s="81"/>
      <c r="N145" s="89">
        <v>2</v>
      </c>
      <c r="O145" s="89"/>
      <c r="P145" s="81"/>
      <c r="Q145" s="81"/>
      <c r="R145" s="81"/>
      <c r="S145" s="81"/>
      <c r="T145" s="81"/>
      <c r="U145" s="425"/>
      <c r="V145" s="81" t="s">
        <v>180</v>
      </c>
    </row>
    <row r="146" spans="1:22" ht="11.25">
      <c r="A146" s="436"/>
      <c r="B146" s="440"/>
      <c r="C146" s="432"/>
      <c r="D146" s="432"/>
      <c r="E146" s="432"/>
      <c r="F146" s="432"/>
      <c r="G146" s="434"/>
      <c r="H146" s="85" t="s">
        <v>263</v>
      </c>
      <c r="I146" s="89" t="s">
        <v>53</v>
      </c>
      <c r="J146" s="81"/>
      <c r="K146" s="81"/>
      <c r="L146" s="81"/>
      <c r="M146" s="81"/>
      <c r="N146" s="89">
        <v>2</v>
      </c>
      <c r="O146" s="89"/>
      <c r="P146" s="81"/>
      <c r="Q146" s="81"/>
      <c r="R146" s="81"/>
      <c r="S146" s="81"/>
      <c r="T146" s="81"/>
      <c r="U146" s="425"/>
      <c r="V146" s="81" t="s">
        <v>180</v>
      </c>
    </row>
    <row r="147" spans="1:22" ht="22.5">
      <c r="A147" s="436"/>
      <c r="B147" s="440"/>
      <c r="C147" s="432"/>
      <c r="D147" s="432"/>
      <c r="E147" s="432"/>
      <c r="F147" s="432"/>
      <c r="G147" s="434"/>
      <c r="H147" s="85" t="s">
        <v>264</v>
      </c>
      <c r="I147" s="89" t="s">
        <v>251</v>
      </c>
      <c r="J147" s="89"/>
      <c r="K147" s="81"/>
      <c r="L147" s="81"/>
      <c r="M147" s="89"/>
      <c r="N147" s="81">
        <v>2</v>
      </c>
      <c r="O147" s="81"/>
      <c r="P147" s="81"/>
      <c r="Q147" s="81"/>
      <c r="R147" s="81"/>
      <c r="S147" s="81"/>
      <c r="T147" s="81"/>
      <c r="U147" s="425"/>
      <c r="V147" s="81" t="s">
        <v>180</v>
      </c>
    </row>
    <row r="148" spans="1:22" ht="11.25">
      <c r="A148" s="436"/>
      <c r="B148" s="440"/>
      <c r="C148" s="432"/>
      <c r="D148" s="432"/>
      <c r="E148" s="432"/>
      <c r="F148" s="432"/>
      <c r="G148" s="434"/>
      <c r="H148" s="85" t="s">
        <v>265</v>
      </c>
      <c r="I148" s="89" t="s">
        <v>58</v>
      </c>
      <c r="J148" s="89"/>
      <c r="K148" s="81"/>
      <c r="L148" s="81"/>
      <c r="M148" s="89"/>
      <c r="N148" s="81">
        <v>4</v>
      </c>
      <c r="O148" s="81"/>
      <c r="P148" s="81"/>
      <c r="Q148" s="81"/>
      <c r="R148" s="81"/>
      <c r="S148" s="81"/>
      <c r="T148" s="81"/>
      <c r="U148" s="425"/>
      <c r="V148" s="81" t="s">
        <v>180</v>
      </c>
    </row>
    <row r="149" spans="1:22" ht="22.5">
      <c r="A149" s="436"/>
      <c r="B149" s="440"/>
      <c r="C149" s="432" t="s">
        <v>701</v>
      </c>
      <c r="D149" s="433" t="s">
        <v>237</v>
      </c>
      <c r="E149" s="432">
        <v>3</v>
      </c>
      <c r="F149" s="432">
        <v>7</v>
      </c>
      <c r="G149" s="425" t="s">
        <v>237</v>
      </c>
      <c r="H149" s="85" t="s">
        <v>266</v>
      </c>
      <c r="I149" s="89" t="s">
        <v>53</v>
      </c>
      <c r="J149" s="89"/>
      <c r="K149" s="81"/>
      <c r="L149" s="81"/>
      <c r="M149" s="89"/>
      <c r="N149" s="81">
        <v>2</v>
      </c>
      <c r="O149" s="81"/>
      <c r="P149" s="81"/>
      <c r="Q149" s="81"/>
      <c r="R149" s="81"/>
      <c r="S149" s="81"/>
      <c r="T149" s="81"/>
      <c r="U149" s="425" t="s">
        <v>160</v>
      </c>
      <c r="V149" s="81" t="s">
        <v>180</v>
      </c>
    </row>
    <row r="150" spans="1:22" ht="22.5">
      <c r="A150" s="436"/>
      <c r="B150" s="440"/>
      <c r="C150" s="432"/>
      <c r="D150" s="433"/>
      <c r="E150" s="432"/>
      <c r="F150" s="432"/>
      <c r="G150" s="425"/>
      <c r="H150" s="85" t="s">
        <v>267</v>
      </c>
      <c r="I150" s="89" t="s">
        <v>58</v>
      </c>
      <c r="J150" s="89"/>
      <c r="K150" s="81"/>
      <c r="L150" s="81"/>
      <c r="M150" s="89"/>
      <c r="N150" s="81">
        <v>3</v>
      </c>
      <c r="O150" s="81"/>
      <c r="P150" s="81"/>
      <c r="Q150" s="81"/>
      <c r="R150" s="81"/>
      <c r="S150" s="81"/>
      <c r="T150" s="81"/>
      <c r="U150" s="425"/>
      <c r="V150" s="81" t="s">
        <v>180</v>
      </c>
    </row>
    <row r="151" spans="1:22" ht="11.25">
      <c r="A151" s="436"/>
      <c r="B151" s="440"/>
      <c r="C151" s="432"/>
      <c r="D151" s="433"/>
      <c r="E151" s="432"/>
      <c r="F151" s="432"/>
      <c r="G151" s="425"/>
      <c r="H151" s="85" t="s">
        <v>268</v>
      </c>
      <c r="I151" s="89" t="s">
        <v>60</v>
      </c>
      <c r="J151" s="89"/>
      <c r="K151" s="81"/>
      <c r="L151" s="81"/>
      <c r="M151" s="89"/>
      <c r="N151" s="81">
        <v>2</v>
      </c>
      <c r="O151" s="81"/>
      <c r="P151" s="81"/>
      <c r="Q151" s="81"/>
      <c r="R151" s="81"/>
      <c r="S151" s="81"/>
      <c r="T151" s="81"/>
      <c r="U151" s="425"/>
      <c r="V151" s="81" t="s">
        <v>180</v>
      </c>
    </row>
    <row r="152" spans="1:22" ht="15" customHeight="1">
      <c r="A152" s="436"/>
      <c r="B152" s="440"/>
      <c r="C152" s="425" t="s">
        <v>703</v>
      </c>
      <c r="D152" s="426" t="s">
        <v>237</v>
      </c>
      <c r="E152" s="425">
        <v>4</v>
      </c>
      <c r="F152" s="427">
        <v>8</v>
      </c>
      <c r="G152" s="426" t="s">
        <v>237</v>
      </c>
      <c r="H152" s="85" t="s">
        <v>269</v>
      </c>
      <c r="I152" s="81" t="s">
        <v>60</v>
      </c>
      <c r="J152" s="81"/>
      <c r="K152" s="81"/>
      <c r="L152" s="81"/>
      <c r="M152" s="81"/>
      <c r="N152" s="81"/>
      <c r="O152" s="81"/>
      <c r="P152" s="81">
        <v>2</v>
      </c>
      <c r="Q152" s="81"/>
      <c r="R152" s="81"/>
      <c r="S152" s="81"/>
      <c r="T152" s="81"/>
      <c r="U152" s="425" t="s">
        <v>160</v>
      </c>
      <c r="V152" s="81" t="s">
        <v>180</v>
      </c>
    </row>
    <row r="153" spans="1:22" ht="15" customHeight="1">
      <c r="A153" s="436"/>
      <c r="B153" s="440"/>
      <c r="C153" s="425"/>
      <c r="D153" s="426"/>
      <c r="E153" s="425"/>
      <c r="F153" s="427"/>
      <c r="G153" s="426"/>
      <c r="H153" s="85" t="s">
        <v>270</v>
      </c>
      <c r="I153" s="81" t="s">
        <v>60</v>
      </c>
      <c r="J153" s="81"/>
      <c r="K153" s="81"/>
      <c r="L153" s="81"/>
      <c r="M153" s="81"/>
      <c r="N153" s="81"/>
      <c r="O153" s="81"/>
      <c r="P153" s="81">
        <v>2</v>
      </c>
      <c r="Q153" s="81"/>
      <c r="R153" s="81"/>
      <c r="S153" s="81"/>
      <c r="T153" s="81"/>
      <c r="U153" s="425"/>
      <c r="V153" s="81" t="s">
        <v>180</v>
      </c>
    </row>
    <row r="154" spans="1:22" ht="13.5" customHeight="1">
      <c r="A154" s="436"/>
      <c r="B154" s="440"/>
      <c r="C154" s="425"/>
      <c r="D154" s="426"/>
      <c r="E154" s="425"/>
      <c r="F154" s="427"/>
      <c r="G154" s="426"/>
      <c r="H154" s="85" t="s">
        <v>271</v>
      </c>
      <c r="I154" s="81" t="s">
        <v>60</v>
      </c>
      <c r="J154" s="81"/>
      <c r="K154" s="81"/>
      <c r="L154" s="81"/>
      <c r="M154" s="81"/>
      <c r="N154" s="81"/>
      <c r="O154" s="81"/>
      <c r="P154" s="81">
        <v>2</v>
      </c>
      <c r="Q154" s="81"/>
      <c r="R154" s="81"/>
      <c r="S154" s="81"/>
      <c r="T154" s="81"/>
      <c r="U154" s="425"/>
      <c r="V154" s="81" t="s">
        <v>180</v>
      </c>
    </row>
    <row r="155" spans="1:22" ht="22.5" customHeight="1">
      <c r="A155" s="436"/>
      <c r="B155" s="440"/>
      <c r="C155" s="425"/>
      <c r="D155" s="426"/>
      <c r="E155" s="425"/>
      <c r="F155" s="427"/>
      <c r="G155" s="426"/>
      <c r="H155" s="85" t="s">
        <v>272</v>
      </c>
      <c r="I155" s="81" t="s">
        <v>60</v>
      </c>
      <c r="J155" s="81"/>
      <c r="K155" s="81"/>
      <c r="L155" s="81"/>
      <c r="M155" s="81"/>
      <c r="N155" s="81"/>
      <c r="O155" s="81"/>
      <c r="P155" s="81">
        <v>2</v>
      </c>
      <c r="Q155" s="81"/>
      <c r="R155" s="81"/>
      <c r="S155" s="81"/>
      <c r="T155" s="81"/>
      <c r="U155" s="425"/>
      <c r="V155" s="81" t="s">
        <v>180</v>
      </c>
    </row>
    <row r="156" spans="1:22" ht="22.5">
      <c r="A156" s="436"/>
      <c r="B156" s="440"/>
      <c r="C156" s="425" t="s">
        <v>727</v>
      </c>
      <c r="D156" s="431" t="s">
        <v>237</v>
      </c>
      <c r="E156" s="425">
        <v>2</v>
      </c>
      <c r="F156" s="425">
        <v>2</v>
      </c>
      <c r="G156" s="425" t="s">
        <v>237</v>
      </c>
      <c r="H156" s="86" t="s">
        <v>273</v>
      </c>
      <c r="I156" s="81" t="s">
        <v>53</v>
      </c>
      <c r="J156" s="81"/>
      <c r="K156" s="81"/>
      <c r="L156" s="81"/>
      <c r="M156" s="81"/>
      <c r="N156" s="81"/>
      <c r="O156" s="81"/>
      <c r="P156" s="89"/>
      <c r="Q156" s="81">
        <v>1</v>
      </c>
      <c r="R156" s="81"/>
      <c r="S156" s="81"/>
      <c r="T156" s="81"/>
      <c r="U156" s="81"/>
      <c r="V156" s="81" t="s">
        <v>180</v>
      </c>
    </row>
    <row r="157" spans="1:22" ht="22.5">
      <c r="A157" s="436"/>
      <c r="B157" s="440"/>
      <c r="C157" s="425"/>
      <c r="D157" s="431"/>
      <c r="E157" s="425"/>
      <c r="F157" s="425"/>
      <c r="G157" s="425"/>
      <c r="H157" s="86" t="s">
        <v>274</v>
      </c>
      <c r="I157" s="81" t="s">
        <v>53</v>
      </c>
      <c r="J157" s="81"/>
      <c r="K157" s="81"/>
      <c r="L157" s="81"/>
      <c r="M157" s="81"/>
      <c r="N157" s="81"/>
      <c r="O157" s="81"/>
      <c r="P157" s="89"/>
      <c r="Q157" s="81">
        <v>1</v>
      </c>
      <c r="R157" s="81"/>
      <c r="S157" s="81"/>
      <c r="T157" s="81"/>
      <c r="U157" s="81"/>
      <c r="V157" s="81" t="s">
        <v>180</v>
      </c>
    </row>
    <row r="158" spans="1:22" ht="21.75">
      <c r="A158" s="436"/>
      <c r="B158" s="440"/>
      <c r="C158" s="425" t="s">
        <v>708</v>
      </c>
      <c r="D158" s="426" t="s">
        <v>237</v>
      </c>
      <c r="E158" s="425">
        <v>5</v>
      </c>
      <c r="F158" s="427">
        <v>10</v>
      </c>
      <c r="G158" s="426" t="s">
        <v>237</v>
      </c>
      <c r="H158" s="99" t="s">
        <v>275</v>
      </c>
      <c r="I158" s="97" t="s">
        <v>60</v>
      </c>
      <c r="J158" s="81"/>
      <c r="K158" s="81"/>
      <c r="L158" s="81"/>
      <c r="M158" s="81"/>
      <c r="N158" s="81"/>
      <c r="O158" s="81"/>
      <c r="P158" s="81"/>
      <c r="Q158" s="81">
        <v>2</v>
      </c>
      <c r="R158" s="81"/>
      <c r="S158" s="81"/>
      <c r="T158" s="81"/>
      <c r="U158" s="425" t="s">
        <v>160</v>
      </c>
      <c r="V158" s="81" t="s">
        <v>180</v>
      </c>
    </row>
    <row r="159" spans="1:22" ht="21.75">
      <c r="A159" s="436"/>
      <c r="B159" s="440"/>
      <c r="C159" s="425"/>
      <c r="D159" s="426"/>
      <c r="E159" s="425"/>
      <c r="F159" s="427"/>
      <c r="G159" s="426"/>
      <c r="H159" s="99" t="s">
        <v>276</v>
      </c>
      <c r="I159" s="97" t="s">
        <v>60</v>
      </c>
      <c r="J159" s="81"/>
      <c r="K159" s="81"/>
      <c r="L159" s="81"/>
      <c r="M159" s="81"/>
      <c r="N159" s="81"/>
      <c r="O159" s="81"/>
      <c r="P159" s="81"/>
      <c r="Q159" s="81">
        <v>2</v>
      </c>
      <c r="R159" s="81"/>
      <c r="S159" s="81"/>
      <c r="T159" s="81"/>
      <c r="U159" s="425"/>
      <c r="V159" s="81" t="s">
        <v>180</v>
      </c>
    </row>
    <row r="160" spans="1:22" ht="21.75">
      <c r="A160" s="436"/>
      <c r="B160" s="440"/>
      <c r="C160" s="425"/>
      <c r="D160" s="426"/>
      <c r="E160" s="425"/>
      <c r="F160" s="427"/>
      <c r="G160" s="426"/>
      <c r="H160" s="99" t="s">
        <v>277</v>
      </c>
      <c r="I160" s="97" t="s">
        <v>60</v>
      </c>
      <c r="J160" s="81"/>
      <c r="K160" s="81"/>
      <c r="L160" s="81"/>
      <c r="M160" s="81"/>
      <c r="N160" s="81"/>
      <c r="O160" s="81"/>
      <c r="P160" s="81"/>
      <c r="Q160" s="81">
        <v>2</v>
      </c>
      <c r="R160" s="81"/>
      <c r="S160" s="81"/>
      <c r="T160" s="81"/>
      <c r="U160" s="425"/>
      <c r="V160" s="81" t="s">
        <v>180</v>
      </c>
    </row>
    <row r="161" spans="1:22" ht="21.75">
      <c r="A161" s="436"/>
      <c r="B161" s="440"/>
      <c r="C161" s="425"/>
      <c r="D161" s="426"/>
      <c r="E161" s="425"/>
      <c r="F161" s="427"/>
      <c r="G161" s="426"/>
      <c r="H161" s="99" t="s">
        <v>278</v>
      </c>
      <c r="I161" s="97" t="s">
        <v>60</v>
      </c>
      <c r="J161" s="81"/>
      <c r="K161" s="81"/>
      <c r="L161" s="81"/>
      <c r="M161" s="81"/>
      <c r="N161" s="81"/>
      <c r="O161" s="81"/>
      <c r="P161" s="81"/>
      <c r="Q161" s="81">
        <v>2</v>
      </c>
      <c r="R161" s="81"/>
      <c r="S161" s="81"/>
      <c r="T161" s="81"/>
      <c r="U161" s="425"/>
      <c r="V161" s="81" t="s">
        <v>180</v>
      </c>
    </row>
    <row r="162" spans="1:22" ht="22.5">
      <c r="A162" s="436"/>
      <c r="B162" s="440"/>
      <c r="C162" s="425"/>
      <c r="D162" s="426"/>
      <c r="E162" s="425"/>
      <c r="F162" s="427"/>
      <c r="G162" s="426"/>
      <c r="H162" s="99" t="s">
        <v>279</v>
      </c>
      <c r="I162" s="97" t="s">
        <v>60</v>
      </c>
      <c r="J162" s="81"/>
      <c r="K162" s="81"/>
      <c r="L162" s="81"/>
      <c r="M162" s="81"/>
      <c r="N162" s="81"/>
      <c r="O162" s="81"/>
      <c r="P162" s="81"/>
      <c r="Q162" s="81">
        <v>2</v>
      </c>
      <c r="R162" s="81"/>
      <c r="S162" s="81"/>
      <c r="T162" s="81"/>
      <c r="U162" s="425"/>
      <c r="V162" s="81" t="s">
        <v>180</v>
      </c>
    </row>
    <row r="163" spans="1:22" ht="32.25">
      <c r="A163" s="436"/>
      <c r="B163" s="440"/>
      <c r="C163" s="425" t="s">
        <v>728</v>
      </c>
      <c r="D163" s="426" t="s">
        <v>237</v>
      </c>
      <c r="E163" s="425">
        <v>6</v>
      </c>
      <c r="F163" s="427">
        <v>12</v>
      </c>
      <c r="G163" s="426" t="s">
        <v>237</v>
      </c>
      <c r="H163" s="99" t="s">
        <v>280</v>
      </c>
      <c r="I163" s="97" t="s">
        <v>58</v>
      </c>
      <c r="J163" s="81"/>
      <c r="K163" s="81"/>
      <c r="L163" s="81"/>
      <c r="M163" s="81"/>
      <c r="N163" s="81"/>
      <c r="O163" s="81"/>
      <c r="P163" s="81"/>
      <c r="Q163" s="81">
        <v>2</v>
      </c>
      <c r="R163" s="81"/>
      <c r="S163" s="81"/>
      <c r="T163" s="81"/>
      <c r="U163" s="425" t="s">
        <v>160</v>
      </c>
      <c r="V163" s="81" t="s">
        <v>180</v>
      </c>
    </row>
    <row r="164" spans="1:22" ht="32.25">
      <c r="A164" s="436"/>
      <c r="B164" s="440"/>
      <c r="C164" s="425"/>
      <c r="D164" s="426"/>
      <c r="E164" s="425"/>
      <c r="F164" s="427"/>
      <c r="G164" s="426"/>
      <c r="H164" s="99" t="s">
        <v>281</v>
      </c>
      <c r="I164" s="97" t="s">
        <v>58</v>
      </c>
      <c r="J164" s="81"/>
      <c r="K164" s="81"/>
      <c r="L164" s="81"/>
      <c r="M164" s="81"/>
      <c r="N164" s="81"/>
      <c r="O164" s="81"/>
      <c r="P164" s="81"/>
      <c r="Q164" s="81">
        <v>2</v>
      </c>
      <c r="R164" s="81"/>
      <c r="S164" s="81"/>
      <c r="T164" s="81"/>
      <c r="U164" s="425"/>
      <c r="V164" s="81" t="s">
        <v>180</v>
      </c>
    </row>
    <row r="165" spans="1:22" ht="33.75">
      <c r="A165" s="436"/>
      <c r="B165" s="440"/>
      <c r="C165" s="425"/>
      <c r="D165" s="426"/>
      <c r="E165" s="425"/>
      <c r="F165" s="427"/>
      <c r="G165" s="426"/>
      <c r="H165" s="99" t="s">
        <v>282</v>
      </c>
      <c r="I165" s="97" t="s">
        <v>58</v>
      </c>
      <c r="J165" s="81"/>
      <c r="K165" s="81"/>
      <c r="L165" s="81"/>
      <c r="M165" s="81"/>
      <c r="N165" s="81"/>
      <c r="O165" s="81"/>
      <c r="P165" s="81"/>
      <c r="Q165" s="81">
        <v>2</v>
      </c>
      <c r="R165" s="81"/>
      <c r="S165" s="81"/>
      <c r="T165" s="81"/>
      <c r="U165" s="425"/>
      <c r="V165" s="81" t="s">
        <v>180</v>
      </c>
    </row>
    <row r="166" spans="1:22" ht="33.75">
      <c r="A166" s="436"/>
      <c r="B166" s="440"/>
      <c r="C166" s="425"/>
      <c r="D166" s="426"/>
      <c r="E166" s="425"/>
      <c r="F166" s="427"/>
      <c r="G166" s="426"/>
      <c r="H166" s="99" t="s">
        <v>283</v>
      </c>
      <c r="I166" s="97" t="s">
        <v>58</v>
      </c>
      <c r="J166" s="81"/>
      <c r="K166" s="81"/>
      <c r="L166" s="81"/>
      <c r="M166" s="81"/>
      <c r="N166" s="81"/>
      <c r="O166" s="81"/>
      <c r="P166" s="81"/>
      <c r="Q166" s="81">
        <v>2</v>
      </c>
      <c r="R166" s="81"/>
      <c r="S166" s="81"/>
      <c r="T166" s="81"/>
      <c r="U166" s="425"/>
      <c r="V166" s="81" t="s">
        <v>180</v>
      </c>
    </row>
    <row r="167" spans="1:22" ht="33.75">
      <c r="A167" s="436"/>
      <c r="B167" s="440"/>
      <c r="C167" s="425"/>
      <c r="D167" s="426"/>
      <c r="E167" s="425"/>
      <c r="F167" s="427"/>
      <c r="G167" s="426"/>
      <c r="H167" s="99" t="s">
        <v>284</v>
      </c>
      <c r="I167" s="97" t="s">
        <v>58</v>
      </c>
      <c r="J167" s="81"/>
      <c r="K167" s="81"/>
      <c r="L167" s="81"/>
      <c r="M167" s="81"/>
      <c r="N167" s="81"/>
      <c r="O167" s="81"/>
      <c r="P167" s="81"/>
      <c r="Q167" s="81">
        <v>2</v>
      </c>
      <c r="R167" s="81"/>
      <c r="S167" s="81"/>
      <c r="T167" s="81"/>
      <c r="U167" s="425"/>
      <c r="V167" s="81" t="s">
        <v>180</v>
      </c>
    </row>
    <row r="168" spans="1:22" ht="33.75">
      <c r="A168" s="436"/>
      <c r="B168" s="440"/>
      <c r="C168" s="425"/>
      <c r="D168" s="426"/>
      <c r="E168" s="425"/>
      <c r="F168" s="427"/>
      <c r="G168" s="426"/>
      <c r="H168" s="99" t="s">
        <v>285</v>
      </c>
      <c r="I168" s="97" t="s">
        <v>58</v>
      </c>
      <c r="J168" s="81"/>
      <c r="K168" s="81"/>
      <c r="L168" s="81"/>
      <c r="M168" s="81"/>
      <c r="N168" s="81"/>
      <c r="O168" s="81"/>
      <c r="P168" s="81"/>
      <c r="Q168" s="81">
        <v>2</v>
      </c>
      <c r="R168" s="81"/>
      <c r="S168" s="81"/>
      <c r="T168" s="81"/>
      <c r="U168" s="425"/>
      <c r="V168" s="81" t="s">
        <v>180</v>
      </c>
    </row>
    <row r="169" spans="1:22" ht="21.75">
      <c r="A169" s="436"/>
      <c r="B169" s="440"/>
      <c r="C169" s="425" t="s">
        <v>704</v>
      </c>
      <c r="D169" s="426" t="s">
        <v>237</v>
      </c>
      <c r="E169" s="425">
        <v>5</v>
      </c>
      <c r="F169" s="427">
        <v>10</v>
      </c>
      <c r="G169" s="426" t="s">
        <v>237</v>
      </c>
      <c r="H169" s="99" t="s">
        <v>286</v>
      </c>
      <c r="I169" s="97" t="s">
        <v>60</v>
      </c>
      <c r="J169" s="81"/>
      <c r="K169" s="81"/>
      <c r="L169" s="81"/>
      <c r="M169" s="81"/>
      <c r="N169" s="81"/>
      <c r="O169" s="81"/>
      <c r="P169" s="81">
        <v>2</v>
      </c>
      <c r="Q169" s="81"/>
      <c r="R169" s="81"/>
      <c r="S169" s="81"/>
      <c r="T169" s="81"/>
      <c r="U169" s="425" t="s">
        <v>160</v>
      </c>
      <c r="V169" s="81" t="s">
        <v>180</v>
      </c>
    </row>
    <row r="170" spans="1:22" ht="21.75">
      <c r="A170" s="436"/>
      <c r="B170" s="440"/>
      <c r="C170" s="425"/>
      <c r="D170" s="426"/>
      <c r="E170" s="425"/>
      <c r="F170" s="427"/>
      <c r="G170" s="426"/>
      <c r="H170" s="99" t="s">
        <v>287</v>
      </c>
      <c r="I170" s="97" t="s">
        <v>60</v>
      </c>
      <c r="J170" s="81"/>
      <c r="K170" s="81"/>
      <c r="L170" s="81"/>
      <c r="M170" s="81"/>
      <c r="N170" s="81"/>
      <c r="O170" s="81"/>
      <c r="P170" s="81">
        <v>2</v>
      </c>
      <c r="Q170" s="81"/>
      <c r="R170" s="81"/>
      <c r="S170" s="81"/>
      <c r="T170" s="81"/>
      <c r="U170" s="425"/>
      <c r="V170" s="81" t="s">
        <v>180</v>
      </c>
    </row>
    <row r="171" spans="1:22" ht="21.75">
      <c r="A171" s="436"/>
      <c r="B171" s="440"/>
      <c r="C171" s="425"/>
      <c r="D171" s="426"/>
      <c r="E171" s="425"/>
      <c r="F171" s="427"/>
      <c r="G171" s="426"/>
      <c r="H171" s="99" t="s">
        <v>288</v>
      </c>
      <c r="I171" s="97" t="s">
        <v>60</v>
      </c>
      <c r="J171" s="81"/>
      <c r="K171" s="81"/>
      <c r="L171" s="81"/>
      <c r="M171" s="81"/>
      <c r="N171" s="81"/>
      <c r="O171" s="81"/>
      <c r="P171" s="81">
        <v>2</v>
      </c>
      <c r="Q171" s="81"/>
      <c r="R171" s="81"/>
      <c r="S171" s="81"/>
      <c r="T171" s="81"/>
      <c r="U171" s="425"/>
      <c r="V171" s="81" t="s">
        <v>180</v>
      </c>
    </row>
    <row r="172" spans="1:22" ht="32.25">
      <c r="A172" s="436"/>
      <c r="B172" s="440"/>
      <c r="C172" s="425"/>
      <c r="D172" s="426"/>
      <c r="E172" s="425"/>
      <c r="F172" s="427"/>
      <c r="G172" s="426"/>
      <c r="H172" s="99" t="s">
        <v>289</v>
      </c>
      <c r="I172" s="97" t="s">
        <v>60</v>
      </c>
      <c r="J172" s="81"/>
      <c r="K172" s="81"/>
      <c r="L172" s="81"/>
      <c r="M172" s="81"/>
      <c r="N172" s="81"/>
      <c r="O172" s="81"/>
      <c r="P172" s="81">
        <v>2</v>
      </c>
      <c r="Q172" s="81"/>
      <c r="R172" s="81"/>
      <c r="S172" s="81"/>
      <c r="T172" s="81"/>
      <c r="U172" s="425"/>
      <c r="V172" s="81" t="s">
        <v>180</v>
      </c>
    </row>
    <row r="173" spans="1:22" ht="21.75">
      <c r="A173" s="436"/>
      <c r="B173" s="440"/>
      <c r="C173" s="425"/>
      <c r="D173" s="426"/>
      <c r="E173" s="425"/>
      <c r="F173" s="427"/>
      <c r="G173" s="426"/>
      <c r="H173" s="99" t="s">
        <v>290</v>
      </c>
      <c r="I173" s="97" t="s">
        <v>58</v>
      </c>
      <c r="J173" s="81"/>
      <c r="K173" s="81"/>
      <c r="L173" s="81"/>
      <c r="M173" s="81"/>
      <c r="N173" s="81"/>
      <c r="O173" s="81"/>
      <c r="P173" s="81">
        <v>2</v>
      </c>
      <c r="Q173" s="81"/>
      <c r="R173" s="81"/>
      <c r="S173" s="81"/>
      <c r="T173" s="81"/>
      <c r="U173" s="425"/>
      <c r="V173" s="81" t="s">
        <v>180</v>
      </c>
    </row>
    <row r="174" spans="1:22" ht="22.5">
      <c r="A174" s="436"/>
      <c r="B174" s="440"/>
      <c r="C174" s="428" t="s">
        <v>729</v>
      </c>
      <c r="D174" s="429" t="s">
        <v>237</v>
      </c>
      <c r="E174" s="429">
        <v>3</v>
      </c>
      <c r="F174" s="429">
        <v>6</v>
      </c>
      <c r="G174" s="430" t="s">
        <v>237</v>
      </c>
      <c r="H174" s="86" t="s">
        <v>291</v>
      </c>
      <c r="I174" s="81" t="s">
        <v>60</v>
      </c>
      <c r="J174" s="81"/>
      <c r="K174" s="81"/>
      <c r="L174" s="81"/>
      <c r="M174" s="81"/>
      <c r="N174" s="81"/>
      <c r="O174" s="81"/>
      <c r="P174" s="92"/>
      <c r="Q174" s="81">
        <v>2</v>
      </c>
      <c r="R174" s="81"/>
      <c r="S174" s="81"/>
      <c r="T174" s="81"/>
      <c r="U174" s="81"/>
      <c r="V174" s="81" t="s">
        <v>180</v>
      </c>
    </row>
    <row r="175" spans="1:22" ht="11.25">
      <c r="A175" s="436"/>
      <c r="B175" s="440"/>
      <c r="C175" s="428"/>
      <c r="D175" s="429"/>
      <c r="E175" s="429"/>
      <c r="F175" s="429"/>
      <c r="G175" s="430"/>
      <c r="H175" s="86" t="s">
        <v>292</v>
      </c>
      <c r="I175" s="81" t="s">
        <v>60</v>
      </c>
      <c r="J175" s="81"/>
      <c r="K175" s="81"/>
      <c r="L175" s="81"/>
      <c r="M175" s="81"/>
      <c r="N175" s="81"/>
      <c r="O175" s="81"/>
      <c r="P175" s="92"/>
      <c r="Q175" s="81">
        <v>2</v>
      </c>
      <c r="R175" s="81"/>
      <c r="S175" s="81"/>
      <c r="T175" s="81"/>
      <c r="U175" s="81"/>
      <c r="V175" s="81" t="s">
        <v>180</v>
      </c>
    </row>
    <row r="176" spans="1:22" ht="11.25">
      <c r="A176" s="436"/>
      <c r="B176" s="440"/>
      <c r="C176" s="428"/>
      <c r="D176" s="429"/>
      <c r="E176" s="429"/>
      <c r="F176" s="429"/>
      <c r="G176" s="430"/>
      <c r="H176" s="99" t="s">
        <v>293</v>
      </c>
      <c r="I176" s="97" t="s">
        <v>58</v>
      </c>
      <c r="J176" s="81"/>
      <c r="K176" s="81"/>
      <c r="L176" s="81"/>
      <c r="M176" s="81"/>
      <c r="N176" s="81"/>
      <c r="O176" s="81"/>
      <c r="P176" s="92"/>
      <c r="Q176" s="81">
        <v>2</v>
      </c>
      <c r="R176" s="81"/>
      <c r="S176" s="81"/>
      <c r="T176" s="81"/>
      <c r="U176" s="425" t="s">
        <v>160</v>
      </c>
      <c r="V176" s="81" t="s">
        <v>180</v>
      </c>
    </row>
    <row r="177" spans="1:22" ht="11.25">
      <c r="A177" s="436"/>
      <c r="B177" s="440"/>
      <c r="C177" s="425" t="s">
        <v>714</v>
      </c>
      <c r="D177" s="426" t="s">
        <v>237</v>
      </c>
      <c r="E177" s="425">
        <v>7</v>
      </c>
      <c r="F177" s="427">
        <v>8</v>
      </c>
      <c r="G177" s="426" t="s">
        <v>237</v>
      </c>
      <c r="H177" s="90" t="s">
        <v>294</v>
      </c>
      <c r="I177" s="81" t="s">
        <v>53</v>
      </c>
      <c r="J177" s="81"/>
      <c r="K177" s="81"/>
      <c r="L177" s="81"/>
      <c r="M177" s="81"/>
      <c r="N177" s="81"/>
      <c r="O177" s="81"/>
      <c r="P177" s="81"/>
      <c r="Q177" s="26">
        <v>1</v>
      </c>
      <c r="R177" s="26"/>
      <c r="S177" s="81"/>
      <c r="T177" s="81"/>
      <c r="U177" s="425"/>
      <c r="V177" s="81" t="s">
        <v>180</v>
      </c>
    </row>
    <row r="178" spans="1:22" ht="11.25">
      <c r="A178" s="436"/>
      <c r="B178" s="440"/>
      <c r="C178" s="425"/>
      <c r="D178" s="426"/>
      <c r="E178" s="425"/>
      <c r="F178" s="427"/>
      <c r="G178" s="426"/>
      <c r="H178" s="85" t="s">
        <v>295</v>
      </c>
      <c r="I178" s="81" t="s">
        <v>53</v>
      </c>
      <c r="J178" s="81"/>
      <c r="K178" s="81"/>
      <c r="L178" s="81"/>
      <c r="M178" s="81"/>
      <c r="N178" s="81"/>
      <c r="O178" s="81"/>
      <c r="P178" s="81"/>
      <c r="Q178" s="26">
        <v>1</v>
      </c>
      <c r="R178" s="26"/>
      <c r="S178" s="81"/>
      <c r="T178" s="81"/>
      <c r="U178" s="425" t="s">
        <v>160</v>
      </c>
      <c r="V178" s="81" t="s">
        <v>180</v>
      </c>
    </row>
    <row r="179" spans="1:22" ht="22.5">
      <c r="A179" s="436"/>
      <c r="B179" s="440"/>
      <c r="C179" s="425"/>
      <c r="D179" s="426"/>
      <c r="E179" s="425"/>
      <c r="F179" s="427"/>
      <c r="G179" s="426"/>
      <c r="H179" s="85" t="s">
        <v>296</v>
      </c>
      <c r="I179" s="81" t="s">
        <v>53</v>
      </c>
      <c r="J179" s="81"/>
      <c r="K179" s="81"/>
      <c r="L179" s="81"/>
      <c r="M179" s="81"/>
      <c r="N179" s="81"/>
      <c r="O179" s="81"/>
      <c r="P179" s="81"/>
      <c r="Q179" s="26">
        <v>1</v>
      </c>
      <c r="R179" s="26"/>
      <c r="S179" s="81"/>
      <c r="T179" s="81"/>
      <c r="U179" s="425"/>
      <c r="V179" s="81" t="s">
        <v>180</v>
      </c>
    </row>
    <row r="180" spans="1:22" ht="22.5">
      <c r="A180" s="436"/>
      <c r="B180" s="440"/>
      <c r="C180" s="425"/>
      <c r="D180" s="426"/>
      <c r="E180" s="425"/>
      <c r="F180" s="427"/>
      <c r="G180" s="426"/>
      <c r="H180" s="85" t="s">
        <v>297</v>
      </c>
      <c r="I180" s="81" t="s">
        <v>53</v>
      </c>
      <c r="J180" s="81"/>
      <c r="K180" s="81"/>
      <c r="L180" s="81"/>
      <c r="M180" s="81"/>
      <c r="N180" s="81"/>
      <c r="O180" s="81"/>
      <c r="P180" s="81"/>
      <c r="Q180" s="26">
        <v>1</v>
      </c>
      <c r="R180" s="26"/>
      <c r="S180" s="81"/>
      <c r="T180" s="81"/>
      <c r="U180" s="425"/>
      <c r="V180" s="81" t="s">
        <v>180</v>
      </c>
    </row>
    <row r="181" spans="1:22" ht="22.5">
      <c r="A181" s="436"/>
      <c r="B181" s="440"/>
      <c r="C181" s="425"/>
      <c r="D181" s="426"/>
      <c r="E181" s="425"/>
      <c r="F181" s="427"/>
      <c r="G181" s="426"/>
      <c r="H181" s="85" t="s">
        <v>372</v>
      </c>
      <c r="I181" s="81" t="s">
        <v>53</v>
      </c>
      <c r="J181" s="81"/>
      <c r="K181" s="81"/>
      <c r="L181" s="81"/>
      <c r="M181" s="81"/>
      <c r="N181" s="81"/>
      <c r="O181" s="81"/>
      <c r="P181" s="81"/>
      <c r="Q181" s="26">
        <v>1</v>
      </c>
      <c r="R181" s="26"/>
      <c r="S181" s="81"/>
      <c r="T181" s="81"/>
      <c r="U181" s="425"/>
      <c r="V181" s="81" t="s">
        <v>180</v>
      </c>
    </row>
    <row r="182" spans="1:22" ht="20.25" customHeight="1">
      <c r="A182" s="436"/>
      <c r="B182" s="440"/>
      <c r="C182" s="425"/>
      <c r="D182" s="426"/>
      <c r="E182" s="425"/>
      <c r="F182" s="427"/>
      <c r="G182" s="426"/>
      <c r="H182" s="85" t="s">
        <v>298</v>
      </c>
      <c r="I182" s="81" t="s">
        <v>53</v>
      </c>
      <c r="J182" s="81"/>
      <c r="K182" s="81"/>
      <c r="L182" s="81"/>
      <c r="M182" s="81"/>
      <c r="N182" s="81"/>
      <c r="O182" s="81"/>
      <c r="P182" s="81"/>
      <c r="Q182" s="26">
        <v>1</v>
      </c>
      <c r="R182" s="26"/>
      <c r="S182" s="81"/>
      <c r="T182" s="81"/>
      <c r="U182" s="425"/>
      <c r="V182" s="81" t="s">
        <v>180</v>
      </c>
    </row>
    <row r="183" spans="1:22" ht="22.5">
      <c r="A183" s="436"/>
      <c r="B183" s="440"/>
      <c r="C183" s="425"/>
      <c r="D183" s="426"/>
      <c r="E183" s="425"/>
      <c r="F183" s="427"/>
      <c r="G183" s="426"/>
      <c r="H183" s="85" t="s">
        <v>214</v>
      </c>
      <c r="I183" s="81" t="s">
        <v>53</v>
      </c>
      <c r="J183" s="81"/>
      <c r="K183" s="81"/>
      <c r="L183" s="81"/>
      <c r="M183" s="81"/>
      <c r="N183" s="81"/>
      <c r="O183" s="81"/>
      <c r="P183" s="81"/>
      <c r="Q183" s="26">
        <v>2</v>
      </c>
      <c r="R183" s="26"/>
      <c r="S183" s="81"/>
      <c r="T183" s="81"/>
      <c r="U183" s="425"/>
      <c r="V183" s="81" t="s">
        <v>180</v>
      </c>
    </row>
    <row r="184" spans="1:22" ht="42">
      <c r="A184" s="436"/>
      <c r="B184" s="440"/>
      <c r="C184" s="313" t="s">
        <v>730</v>
      </c>
      <c r="D184" s="82" t="s">
        <v>237</v>
      </c>
      <c r="E184" s="81">
        <v>1</v>
      </c>
      <c r="F184" s="83">
        <v>2</v>
      </c>
      <c r="G184" s="82" t="s">
        <v>237</v>
      </c>
      <c r="H184" s="99" t="s">
        <v>299</v>
      </c>
      <c r="I184" s="97" t="s">
        <v>60</v>
      </c>
      <c r="J184" s="81"/>
      <c r="K184" s="81"/>
      <c r="L184" s="81"/>
      <c r="M184" s="81"/>
      <c r="N184" s="81"/>
      <c r="O184" s="81"/>
      <c r="P184" s="81"/>
      <c r="Q184" s="81">
        <v>2</v>
      </c>
      <c r="R184" s="81"/>
      <c r="S184" s="81"/>
      <c r="T184" s="81"/>
      <c r="U184" s="81" t="s">
        <v>160</v>
      </c>
      <c r="V184" s="81" t="s">
        <v>180</v>
      </c>
    </row>
    <row r="185" spans="1:22" ht="22.5">
      <c r="A185" s="436"/>
      <c r="B185" s="440"/>
      <c r="C185" s="439" t="s">
        <v>731</v>
      </c>
      <c r="D185" s="441">
        <v>0.5</v>
      </c>
      <c r="E185" s="428" t="s">
        <v>203</v>
      </c>
      <c r="F185" s="428" t="s">
        <v>231</v>
      </c>
      <c r="G185" s="425">
        <v>16</v>
      </c>
      <c r="H185" s="85" t="s">
        <v>232</v>
      </c>
      <c r="I185" s="89" t="s">
        <v>522</v>
      </c>
      <c r="J185" s="81"/>
      <c r="K185" s="81"/>
      <c r="L185" s="81"/>
      <c r="M185" s="81"/>
      <c r="N185" s="84"/>
      <c r="O185" s="84"/>
      <c r="P185" s="81"/>
      <c r="Q185" s="81">
        <v>4</v>
      </c>
      <c r="R185" s="81"/>
      <c r="S185" s="81"/>
      <c r="T185" s="81"/>
      <c r="U185" s="425" t="s">
        <v>148</v>
      </c>
      <c r="V185" s="81" t="s">
        <v>180</v>
      </c>
    </row>
    <row r="186" spans="1:22" ht="33.75">
      <c r="A186" s="436"/>
      <c r="B186" s="440"/>
      <c r="C186" s="440"/>
      <c r="D186" s="441"/>
      <c r="E186" s="428"/>
      <c r="F186" s="428"/>
      <c r="G186" s="425"/>
      <c r="H186" s="85" t="s">
        <v>233</v>
      </c>
      <c r="I186" s="89" t="s">
        <v>522</v>
      </c>
      <c r="J186" s="81"/>
      <c r="K186" s="81"/>
      <c r="L186" s="81"/>
      <c r="M186" s="81"/>
      <c r="N186" s="84"/>
      <c r="O186" s="84"/>
      <c r="P186" s="81"/>
      <c r="Q186" s="81">
        <v>4</v>
      </c>
      <c r="R186" s="81"/>
      <c r="S186" s="81"/>
      <c r="T186" s="81"/>
      <c r="U186" s="425"/>
      <c r="V186" s="81" t="s">
        <v>180</v>
      </c>
    </row>
    <row r="187" spans="1:22" ht="17.25" customHeight="1">
      <c r="A187" s="436"/>
      <c r="B187" s="440"/>
      <c r="C187" s="440"/>
      <c r="D187" s="441"/>
      <c r="E187" s="428"/>
      <c r="F187" s="428"/>
      <c r="G187" s="425"/>
      <c r="H187" s="85" t="s">
        <v>234</v>
      </c>
      <c r="I187" s="89" t="s">
        <v>522</v>
      </c>
      <c r="J187" s="81"/>
      <c r="K187" s="81"/>
      <c r="L187" s="81"/>
      <c r="M187" s="81"/>
      <c r="N187" s="84"/>
      <c r="O187" s="84"/>
      <c r="P187" s="81"/>
      <c r="Q187" s="81">
        <v>4</v>
      </c>
      <c r="R187" s="81"/>
      <c r="S187" s="81"/>
      <c r="T187" s="81"/>
      <c r="U187" s="425"/>
      <c r="V187" s="81" t="s">
        <v>180</v>
      </c>
    </row>
    <row r="188" spans="1:22" ht="17.25" customHeight="1">
      <c r="A188" s="436"/>
      <c r="B188" s="440"/>
      <c r="C188" s="443"/>
      <c r="D188" s="441"/>
      <c r="E188" s="428"/>
      <c r="F188" s="428"/>
      <c r="G188" s="425"/>
      <c r="H188" s="85" t="s">
        <v>235</v>
      </c>
      <c r="I188" s="89" t="s">
        <v>523</v>
      </c>
      <c r="J188" s="81"/>
      <c r="K188" s="81"/>
      <c r="L188" s="81"/>
      <c r="M188" s="81"/>
      <c r="N188" s="84"/>
      <c r="O188" s="84"/>
      <c r="P188" s="81"/>
      <c r="Q188" s="81">
        <v>4</v>
      </c>
      <c r="R188" s="81"/>
      <c r="S188" s="81"/>
      <c r="T188" s="81"/>
      <c r="U188" s="425"/>
      <c r="V188" s="81" t="s">
        <v>180</v>
      </c>
    </row>
    <row r="189" spans="1:22" ht="11.25" customHeight="1">
      <c r="A189" s="436"/>
      <c r="B189" s="440"/>
      <c r="C189" s="93" t="s">
        <v>176</v>
      </c>
      <c r="D189" s="93"/>
      <c r="E189" s="95">
        <f>E122+E126+E128+E134+E149+E152+E156+E158+E163+E169+E174+E177+E184</f>
        <v>64</v>
      </c>
      <c r="F189" s="95">
        <f>F158+F163+F169+F174+F177+F184</f>
        <v>48</v>
      </c>
      <c r="G189" s="93"/>
      <c r="H189" s="93"/>
      <c r="I189" s="93"/>
      <c r="J189" s="93"/>
      <c r="K189" s="93"/>
      <c r="L189" s="93"/>
      <c r="M189" s="93"/>
      <c r="N189" s="93"/>
      <c r="O189" s="93"/>
      <c r="P189" s="93"/>
      <c r="Q189" s="93"/>
      <c r="R189" s="93"/>
      <c r="S189" s="93"/>
      <c r="T189" s="93"/>
      <c r="U189" s="93"/>
      <c r="V189" s="93"/>
    </row>
    <row r="190" spans="1:22" ht="51.75" customHeight="1">
      <c r="A190" s="436"/>
      <c r="B190" s="184" t="s">
        <v>300</v>
      </c>
      <c r="C190" s="424" t="s">
        <v>498</v>
      </c>
      <c r="D190" s="424"/>
      <c r="E190" s="424"/>
      <c r="F190" s="424"/>
      <c r="G190" s="424"/>
      <c r="H190" s="424"/>
      <c r="I190" s="424"/>
      <c r="J190" s="424"/>
      <c r="K190" s="424"/>
      <c r="L190" s="424"/>
      <c r="M190" s="424"/>
      <c r="N190" s="424"/>
      <c r="O190" s="424"/>
      <c r="P190" s="424"/>
      <c r="Q190" s="424"/>
      <c r="R190" s="424"/>
      <c r="S190" s="424"/>
      <c r="T190" s="424"/>
      <c r="U190" s="424"/>
      <c r="V190" s="424"/>
    </row>
    <row r="191" spans="1:22" ht="45" customHeight="1">
      <c r="A191" s="457" t="s">
        <v>373</v>
      </c>
      <c r="B191" s="457"/>
      <c r="C191" s="457"/>
      <c r="D191" s="457"/>
      <c r="E191" s="457"/>
      <c r="F191" s="457"/>
      <c r="G191" s="457"/>
      <c r="H191" s="457"/>
      <c r="I191" s="457"/>
      <c r="J191" s="457"/>
      <c r="K191" s="457"/>
      <c r="L191" s="457"/>
      <c r="M191" s="457"/>
      <c r="N191" s="457"/>
      <c r="O191" s="457"/>
      <c r="P191" s="457"/>
      <c r="Q191" s="457"/>
      <c r="R191" s="457"/>
      <c r="S191" s="457"/>
      <c r="T191" s="457"/>
      <c r="U191" s="457"/>
      <c r="V191" s="457"/>
    </row>
  </sheetData>
  <sheetProtection/>
  <mergeCells count="241">
    <mergeCell ref="C185:C188"/>
    <mergeCell ref="D185:D188"/>
    <mergeCell ref="E185:E188"/>
    <mergeCell ref="F185:F188"/>
    <mergeCell ref="G185:G188"/>
    <mergeCell ref="U185:U188"/>
    <mergeCell ref="A191:V191"/>
    <mergeCell ref="U103:U107"/>
    <mergeCell ref="Z80:Z82"/>
    <mergeCell ref="E80:E82"/>
    <mergeCell ref="F80:F82"/>
    <mergeCell ref="C91:C93"/>
    <mergeCell ref="D91:D93"/>
    <mergeCell ref="C103:C107"/>
    <mergeCell ref="D103:D107"/>
    <mergeCell ref="E103:E107"/>
    <mergeCell ref="F103:F107"/>
    <mergeCell ref="U108:U111"/>
    <mergeCell ref="U112:U114"/>
    <mergeCell ref="C108:C111"/>
    <mergeCell ref="D108:D111"/>
    <mergeCell ref="E108:E111"/>
    <mergeCell ref="F108:F111"/>
    <mergeCell ref="G108:G111"/>
    <mergeCell ref="G103:G107"/>
    <mergeCell ref="U115:U117"/>
    <mergeCell ref="U2:U4"/>
    <mergeCell ref="V2:V4"/>
    <mergeCell ref="S3:T3"/>
    <mergeCell ref="P3:R3"/>
    <mergeCell ref="U73:U78"/>
    <mergeCell ref="U101:U102"/>
    <mergeCell ref="V6:V7"/>
    <mergeCell ref="V8:V9"/>
    <mergeCell ref="V12:V13"/>
    <mergeCell ref="H2:H4"/>
    <mergeCell ref="I2:I4"/>
    <mergeCell ref="A1:V1"/>
    <mergeCell ref="A2:B4"/>
    <mergeCell ref="C2:C4"/>
    <mergeCell ref="D2:D4"/>
    <mergeCell ref="E2:E4"/>
    <mergeCell ref="F2:F4"/>
    <mergeCell ref="G2:G4"/>
    <mergeCell ref="J2:T2"/>
    <mergeCell ref="J3:L3"/>
    <mergeCell ref="M3:O3"/>
    <mergeCell ref="A5:A45"/>
    <mergeCell ref="B5:B45"/>
    <mergeCell ref="C5:C22"/>
    <mergeCell ref="D5:D22"/>
    <mergeCell ref="E5:E22"/>
    <mergeCell ref="F5:F22"/>
    <mergeCell ref="C31:C44"/>
    <mergeCell ref="D31:D44"/>
    <mergeCell ref="V21:V22"/>
    <mergeCell ref="G31:G44"/>
    <mergeCell ref="U31:U44"/>
    <mergeCell ref="V14:V15"/>
    <mergeCell ref="V19:V20"/>
    <mergeCell ref="G23:G30"/>
    <mergeCell ref="U23:U30"/>
    <mergeCell ref="E31:E44"/>
    <mergeCell ref="F31:F44"/>
    <mergeCell ref="G5:G22"/>
    <mergeCell ref="U5:U22"/>
    <mergeCell ref="F61:F65"/>
    <mergeCell ref="C73:C78"/>
    <mergeCell ref="C23:C30"/>
    <mergeCell ref="D23:D30"/>
    <mergeCell ref="E23:E30"/>
    <mergeCell ref="F23:F30"/>
    <mergeCell ref="G53:G60"/>
    <mergeCell ref="U53:U60"/>
    <mergeCell ref="B46:B79"/>
    <mergeCell ref="C46:C52"/>
    <mergeCell ref="D46:D52"/>
    <mergeCell ref="E46:E52"/>
    <mergeCell ref="F46:F52"/>
    <mergeCell ref="C61:C65"/>
    <mergeCell ref="D61:D65"/>
    <mergeCell ref="E61:E65"/>
    <mergeCell ref="G66:G68"/>
    <mergeCell ref="U66:U68"/>
    <mergeCell ref="C69:C72"/>
    <mergeCell ref="A46:A79"/>
    <mergeCell ref="G46:G52"/>
    <mergeCell ref="U46:U52"/>
    <mergeCell ref="C53:C60"/>
    <mergeCell ref="D53:D60"/>
    <mergeCell ref="E53:E60"/>
    <mergeCell ref="F53:F60"/>
    <mergeCell ref="U61:U65"/>
    <mergeCell ref="U80:U82"/>
    <mergeCell ref="D73:D78"/>
    <mergeCell ref="E73:E78"/>
    <mergeCell ref="F73:F78"/>
    <mergeCell ref="C66:C68"/>
    <mergeCell ref="D66:D68"/>
    <mergeCell ref="E66:E68"/>
    <mergeCell ref="F66:F68"/>
    <mergeCell ref="G61:G65"/>
    <mergeCell ref="D83:D86"/>
    <mergeCell ref="E83:E86"/>
    <mergeCell ref="F83:F86"/>
    <mergeCell ref="G83:G86"/>
    <mergeCell ref="U83:U86"/>
    <mergeCell ref="D69:D72"/>
    <mergeCell ref="E69:E72"/>
    <mergeCell ref="F69:F72"/>
    <mergeCell ref="G69:G72"/>
    <mergeCell ref="G94:G95"/>
    <mergeCell ref="C83:C86"/>
    <mergeCell ref="U96:U97"/>
    <mergeCell ref="U69:U72"/>
    <mergeCell ref="U94:U95"/>
    <mergeCell ref="E91:E93"/>
    <mergeCell ref="F91:F93"/>
    <mergeCell ref="G80:G82"/>
    <mergeCell ref="G73:G78"/>
    <mergeCell ref="C96:C97"/>
    <mergeCell ref="E101:E102"/>
    <mergeCell ref="C80:C82"/>
    <mergeCell ref="D80:D82"/>
    <mergeCell ref="G91:G93"/>
    <mergeCell ref="U91:U93"/>
    <mergeCell ref="C94:C95"/>
    <mergeCell ref="D94:D95"/>
    <mergeCell ref="E94:E95"/>
    <mergeCell ref="F94:F95"/>
    <mergeCell ref="D96:D97"/>
    <mergeCell ref="E96:E97"/>
    <mergeCell ref="F96:F97"/>
    <mergeCell ref="G96:G97"/>
    <mergeCell ref="F98:F100"/>
    <mergeCell ref="G98:G100"/>
    <mergeCell ref="C112:C114"/>
    <mergeCell ref="D112:D114"/>
    <mergeCell ref="E112:E114"/>
    <mergeCell ref="F112:F114"/>
    <mergeCell ref="G112:G114"/>
    <mergeCell ref="E115:E117"/>
    <mergeCell ref="F115:F117"/>
    <mergeCell ref="G115:G117"/>
    <mergeCell ref="U98:U100"/>
    <mergeCell ref="C118:C120"/>
    <mergeCell ref="D118:D120"/>
    <mergeCell ref="E118:E120"/>
    <mergeCell ref="F118:F120"/>
    <mergeCell ref="G118:G120"/>
    <mergeCell ref="C115:C117"/>
    <mergeCell ref="D115:D117"/>
    <mergeCell ref="C101:C102"/>
    <mergeCell ref="D101:D102"/>
    <mergeCell ref="F101:F102"/>
    <mergeCell ref="G101:G102"/>
    <mergeCell ref="A80:A121"/>
    <mergeCell ref="B80:B121"/>
    <mergeCell ref="C98:C100"/>
    <mergeCell ref="D98:D100"/>
    <mergeCell ref="E98:E100"/>
    <mergeCell ref="B122:B189"/>
    <mergeCell ref="E122:E125"/>
    <mergeCell ref="D128:D133"/>
    <mergeCell ref="E128:E133"/>
    <mergeCell ref="F128:F133"/>
    <mergeCell ref="G122:G125"/>
    <mergeCell ref="F122:F125"/>
    <mergeCell ref="G152:G155"/>
    <mergeCell ref="C158:C162"/>
    <mergeCell ref="D158:D162"/>
    <mergeCell ref="A122:A190"/>
    <mergeCell ref="U122:U125"/>
    <mergeCell ref="C126:C127"/>
    <mergeCell ref="D126:D127"/>
    <mergeCell ref="E126:E127"/>
    <mergeCell ref="F126:F127"/>
    <mergeCell ref="G126:G127"/>
    <mergeCell ref="U126:U127"/>
    <mergeCell ref="C122:C125"/>
    <mergeCell ref="D122:D125"/>
    <mergeCell ref="G128:G133"/>
    <mergeCell ref="U128:U133"/>
    <mergeCell ref="C134:C148"/>
    <mergeCell ref="D134:D148"/>
    <mergeCell ref="E134:E148"/>
    <mergeCell ref="F134:F148"/>
    <mergeCell ref="G134:G148"/>
    <mergeCell ref="U134:U148"/>
    <mergeCell ref="C128:C133"/>
    <mergeCell ref="C149:C151"/>
    <mergeCell ref="D149:D151"/>
    <mergeCell ref="E149:E151"/>
    <mergeCell ref="F149:F151"/>
    <mergeCell ref="F152:F155"/>
    <mergeCell ref="U149:U151"/>
    <mergeCell ref="G149:G151"/>
    <mergeCell ref="U152:U155"/>
    <mergeCell ref="C156:C157"/>
    <mergeCell ref="D156:D157"/>
    <mergeCell ref="E156:E157"/>
    <mergeCell ref="F156:F157"/>
    <mergeCell ref="G156:G157"/>
    <mergeCell ref="C152:C155"/>
    <mergeCell ref="D152:D155"/>
    <mergeCell ref="E152:E155"/>
    <mergeCell ref="G158:G162"/>
    <mergeCell ref="U158:U162"/>
    <mergeCell ref="C163:C168"/>
    <mergeCell ref="D163:D168"/>
    <mergeCell ref="E163:E168"/>
    <mergeCell ref="F163:F168"/>
    <mergeCell ref="G163:G168"/>
    <mergeCell ref="U163:U168"/>
    <mergeCell ref="E158:E162"/>
    <mergeCell ref="F158:F162"/>
    <mergeCell ref="C169:C173"/>
    <mergeCell ref="D169:D173"/>
    <mergeCell ref="E169:E173"/>
    <mergeCell ref="F169:F173"/>
    <mergeCell ref="G169:G173"/>
    <mergeCell ref="U169:U173"/>
    <mergeCell ref="F174:F176"/>
    <mergeCell ref="G174:G176"/>
    <mergeCell ref="U176:U177"/>
    <mergeCell ref="C177:C183"/>
    <mergeCell ref="D177:D183"/>
    <mergeCell ref="E177:E183"/>
    <mergeCell ref="F177:F183"/>
    <mergeCell ref="G177:G183"/>
    <mergeCell ref="U178:U183"/>
    <mergeCell ref="C190:V190"/>
    <mergeCell ref="C87:C90"/>
    <mergeCell ref="D87:D90"/>
    <mergeCell ref="E87:E90"/>
    <mergeCell ref="F87:F90"/>
    <mergeCell ref="G87:G90"/>
    <mergeCell ref="U87:U90"/>
    <mergeCell ref="C174:C176"/>
    <mergeCell ref="D174:D176"/>
    <mergeCell ref="E174:E176"/>
  </mergeCells>
  <printOptions horizontalCentered="1"/>
  <pageMargins left="0.15748031496062992" right="0.15748031496062992" top="0.62" bottom="0.3937007874015748"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R65"/>
  <sheetViews>
    <sheetView zoomScale="115" zoomScaleNormal="115" zoomScalePageLayoutView="0" workbookViewId="0" topLeftCell="A1">
      <pane ySplit="1" topLeftCell="A37" activePane="bottomLeft" state="frozen"/>
      <selection pane="topLeft" activeCell="A1" sqref="A1"/>
      <selection pane="bottomLeft" activeCell="H40" sqref="H40"/>
    </sheetView>
  </sheetViews>
  <sheetFormatPr defaultColWidth="9.00390625" defaultRowHeight="14.25"/>
  <cols>
    <col min="1" max="1" width="6.625" style="22" customWidth="1"/>
    <col min="2" max="2" width="20.625" style="22" customWidth="1"/>
    <col min="3" max="4" width="3.75390625" style="22" customWidth="1"/>
    <col min="5" max="5" width="3.875" style="22" customWidth="1"/>
    <col min="6" max="6" width="4.00390625" style="22" customWidth="1"/>
    <col min="7" max="7" width="1.4921875" style="22" customWidth="1"/>
    <col min="8" max="8" width="6.50390625" style="22" customWidth="1"/>
    <col min="9" max="9" width="20.625" style="22" customWidth="1"/>
    <col min="10" max="11" width="3.75390625" style="22" customWidth="1"/>
    <col min="12" max="12" width="4.25390625" style="22" customWidth="1"/>
    <col min="13" max="13" width="4.125" style="22" customWidth="1"/>
    <col min="14" max="16384" width="9.00390625" style="22" customWidth="1"/>
  </cols>
  <sheetData>
    <row r="1" spans="1:13" ht="20.25">
      <c r="A1" s="470" t="s">
        <v>301</v>
      </c>
      <c r="B1" s="470"/>
      <c r="C1" s="470"/>
      <c r="D1" s="470"/>
      <c r="E1" s="470"/>
      <c r="F1" s="470"/>
      <c r="G1" s="470"/>
      <c r="H1" s="470"/>
      <c r="I1" s="470"/>
      <c r="J1" s="470"/>
      <c r="K1" s="470"/>
      <c r="L1" s="470"/>
      <c r="M1" s="470"/>
    </row>
    <row r="2" spans="1:13" ht="14.25">
      <c r="A2" s="466" t="s">
        <v>302</v>
      </c>
      <c r="B2" s="466" t="s">
        <v>303</v>
      </c>
      <c r="C2" s="467" t="s">
        <v>145</v>
      </c>
      <c r="D2" s="466" t="s">
        <v>304</v>
      </c>
      <c r="E2" s="468" t="s">
        <v>305</v>
      </c>
      <c r="F2" s="468" t="s">
        <v>306</v>
      </c>
      <c r="G2" s="468"/>
      <c r="H2" s="466" t="s">
        <v>302</v>
      </c>
      <c r="I2" s="466" t="s">
        <v>303</v>
      </c>
      <c r="J2" s="467" t="s">
        <v>145</v>
      </c>
      <c r="K2" s="466" t="s">
        <v>304</v>
      </c>
      <c r="L2" s="468" t="s">
        <v>305</v>
      </c>
      <c r="M2" s="468" t="s">
        <v>306</v>
      </c>
    </row>
    <row r="3" spans="1:13" ht="14.25">
      <c r="A3" s="466"/>
      <c r="B3" s="466"/>
      <c r="C3" s="467"/>
      <c r="D3" s="466"/>
      <c r="E3" s="468"/>
      <c r="F3" s="468"/>
      <c r="G3" s="468"/>
      <c r="H3" s="466"/>
      <c r="I3" s="466"/>
      <c r="J3" s="467"/>
      <c r="K3" s="466"/>
      <c r="L3" s="468"/>
      <c r="M3" s="468"/>
    </row>
    <row r="4" spans="1:13" ht="14.25">
      <c r="A4" s="466"/>
      <c r="B4" s="466"/>
      <c r="C4" s="467"/>
      <c r="D4" s="466"/>
      <c r="E4" s="468"/>
      <c r="F4" s="468"/>
      <c r="G4" s="468"/>
      <c r="H4" s="466"/>
      <c r="I4" s="466"/>
      <c r="J4" s="467"/>
      <c r="K4" s="466"/>
      <c r="L4" s="468"/>
      <c r="M4" s="468"/>
    </row>
    <row r="5" spans="1:13" ht="14.25">
      <c r="A5" s="459" t="s">
        <v>307</v>
      </c>
      <c r="B5" s="459"/>
      <c r="C5" s="459"/>
      <c r="D5" s="459"/>
      <c r="E5" s="459"/>
      <c r="F5" s="459"/>
      <c r="G5" s="101"/>
      <c r="H5" s="459" t="s">
        <v>308</v>
      </c>
      <c r="I5" s="459"/>
      <c r="J5" s="459"/>
      <c r="K5" s="459"/>
      <c r="L5" s="459"/>
      <c r="M5" s="459"/>
    </row>
    <row r="6" spans="1:13" ht="14.25">
      <c r="A6" s="26" t="s">
        <v>635</v>
      </c>
      <c r="B6" s="51" t="s">
        <v>418</v>
      </c>
      <c r="C6" s="66">
        <v>3</v>
      </c>
      <c r="D6" s="26">
        <v>48</v>
      </c>
      <c r="E6" s="26" t="s">
        <v>30</v>
      </c>
      <c r="F6" s="23" t="s">
        <v>309</v>
      </c>
      <c r="G6" s="26"/>
      <c r="H6" s="26" t="s">
        <v>632</v>
      </c>
      <c r="I6" s="51" t="s">
        <v>422</v>
      </c>
      <c r="J6" s="66">
        <v>3</v>
      </c>
      <c r="K6" s="26">
        <v>48</v>
      </c>
      <c r="L6" s="26" t="s">
        <v>30</v>
      </c>
      <c r="M6" s="23" t="s">
        <v>309</v>
      </c>
    </row>
    <row r="7" spans="1:13" ht="14.25">
      <c r="A7" s="45" t="s">
        <v>636</v>
      </c>
      <c r="B7" s="51" t="s">
        <v>310</v>
      </c>
      <c r="C7" s="66">
        <v>0.5</v>
      </c>
      <c r="D7" s="26">
        <v>8</v>
      </c>
      <c r="E7" s="26" t="s">
        <v>30</v>
      </c>
      <c r="F7" s="23" t="s">
        <v>311</v>
      </c>
      <c r="G7" s="26"/>
      <c r="H7" s="26" t="s">
        <v>642</v>
      </c>
      <c r="I7" s="51" t="s">
        <v>312</v>
      </c>
      <c r="J7" s="54">
        <v>2.5</v>
      </c>
      <c r="K7" s="57">
        <v>40</v>
      </c>
      <c r="L7" s="26" t="s">
        <v>313</v>
      </c>
      <c r="M7" s="23" t="s">
        <v>314</v>
      </c>
    </row>
    <row r="8" spans="1:13" ht="14.25">
      <c r="A8" s="102" t="s">
        <v>641</v>
      </c>
      <c r="B8" s="103" t="s">
        <v>315</v>
      </c>
      <c r="C8" s="104">
        <v>2.5</v>
      </c>
      <c r="D8" s="105">
        <v>40</v>
      </c>
      <c r="E8" s="105" t="s">
        <v>313</v>
      </c>
      <c r="F8" s="106" t="s">
        <v>314</v>
      </c>
      <c r="G8" s="105"/>
      <c r="H8" s="26" t="s">
        <v>650</v>
      </c>
      <c r="I8" s="24" t="s">
        <v>485</v>
      </c>
      <c r="J8" s="104">
        <v>5.5</v>
      </c>
      <c r="K8" s="105">
        <v>88</v>
      </c>
      <c r="L8" s="105" t="s">
        <v>313</v>
      </c>
      <c r="M8" s="106" t="s">
        <v>314</v>
      </c>
    </row>
    <row r="9" spans="1:13" ht="14.25">
      <c r="A9" s="26" t="s">
        <v>649</v>
      </c>
      <c r="B9" s="24" t="s">
        <v>484</v>
      </c>
      <c r="C9" s="104">
        <v>5.5</v>
      </c>
      <c r="D9" s="105">
        <v>88</v>
      </c>
      <c r="E9" s="105" t="s">
        <v>313</v>
      </c>
      <c r="F9" s="106" t="s">
        <v>314</v>
      </c>
      <c r="G9" s="105"/>
      <c r="H9" s="26" t="s">
        <v>721</v>
      </c>
      <c r="I9" s="24" t="s">
        <v>486</v>
      </c>
      <c r="J9" s="104">
        <v>3</v>
      </c>
      <c r="K9" s="105">
        <v>48</v>
      </c>
      <c r="L9" s="105" t="s">
        <v>313</v>
      </c>
      <c r="M9" s="106" t="s">
        <v>314</v>
      </c>
    </row>
    <row r="10" spans="1:13" ht="14.25">
      <c r="A10" s="105">
        <v>110238</v>
      </c>
      <c r="B10" s="103" t="s">
        <v>419</v>
      </c>
      <c r="C10" s="104">
        <v>3</v>
      </c>
      <c r="D10" s="105">
        <v>48</v>
      </c>
      <c r="E10" s="105" t="s">
        <v>313</v>
      </c>
      <c r="F10" s="106" t="s">
        <v>314</v>
      </c>
      <c r="G10" s="105"/>
      <c r="H10" s="105" t="s">
        <v>646</v>
      </c>
      <c r="I10" s="103" t="s">
        <v>423</v>
      </c>
      <c r="J10" s="104">
        <v>1</v>
      </c>
      <c r="K10" s="105">
        <v>36</v>
      </c>
      <c r="L10" s="105" t="s">
        <v>313</v>
      </c>
      <c r="M10" s="106" t="s">
        <v>314</v>
      </c>
    </row>
    <row r="11" spans="1:13" ht="14.25">
      <c r="A11" s="102" t="s">
        <v>645</v>
      </c>
      <c r="B11" s="103" t="s">
        <v>316</v>
      </c>
      <c r="C11" s="104">
        <v>1</v>
      </c>
      <c r="D11" s="105">
        <v>36</v>
      </c>
      <c r="E11" s="105" t="s">
        <v>313</v>
      </c>
      <c r="F11" s="106" t="s">
        <v>314</v>
      </c>
      <c r="G11" s="105"/>
      <c r="H11" s="105" t="s">
        <v>654</v>
      </c>
      <c r="I11" s="103" t="s">
        <v>420</v>
      </c>
      <c r="J11" s="104">
        <v>2.5</v>
      </c>
      <c r="K11" s="105">
        <v>40</v>
      </c>
      <c r="L11" s="102" t="s">
        <v>313</v>
      </c>
      <c r="M11" s="106" t="s">
        <v>314</v>
      </c>
    </row>
    <row r="12" spans="1:13" ht="14.25">
      <c r="A12" s="102" t="s">
        <v>640</v>
      </c>
      <c r="B12" s="107" t="s">
        <v>416</v>
      </c>
      <c r="C12" s="104">
        <v>2</v>
      </c>
      <c r="D12" s="105">
        <v>36</v>
      </c>
      <c r="E12" s="105" t="s">
        <v>313</v>
      </c>
      <c r="F12" s="106" t="s">
        <v>311</v>
      </c>
      <c r="G12" s="105"/>
      <c r="H12" s="102" t="s">
        <v>653</v>
      </c>
      <c r="I12" s="103" t="s">
        <v>424</v>
      </c>
      <c r="J12" s="102">
        <v>1.5</v>
      </c>
      <c r="K12" s="102">
        <v>24</v>
      </c>
      <c r="L12" s="102" t="s">
        <v>313</v>
      </c>
      <c r="M12" s="106" t="s">
        <v>311</v>
      </c>
    </row>
    <row r="13" spans="1:13" ht="14.25">
      <c r="A13" s="102" t="s">
        <v>640</v>
      </c>
      <c r="B13" s="107" t="s">
        <v>415</v>
      </c>
      <c r="C13" s="104">
        <v>2</v>
      </c>
      <c r="D13" s="105" t="s">
        <v>317</v>
      </c>
      <c r="E13" s="105" t="s">
        <v>318</v>
      </c>
      <c r="F13" s="106" t="s">
        <v>311</v>
      </c>
      <c r="G13" s="105"/>
      <c r="H13" s="105" t="s">
        <v>595</v>
      </c>
      <c r="I13" s="108" t="s">
        <v>425</v>
      </c>
      <c r="J13" s="109">
        <v>2.5</v>
      </c>
      <c r="K13" s="105">
        <v>40</v>
      </c>
      <c r="L13" s="102" t="s">
        <v>313</v>
      </c>
      <c r="M13" s="106" t="s">
        <v>314</v>
      </c>
    </row>
    <row r="14" spans="1:13" ht="14.25">
      <c r="A14" s="102" t="s">
        <v>665</v>
      </c>
      <c r="B14" s="108" t="s">
        <v>417</v>
      </c>
      <c r="C14" s="104">
        <v>1.5</v>
      </c>
      <c r="D14" s="105">
        <v>24</v>
      </c>
      <c r="E14" s="105" t="s">
        <v>375</v>
      </c>
      <c r="F14" s="106" t="s">
        <v>309</v>
      </c>
      <c r="G14" s="105"/>
      <c r="H14" s="105" t="s">
        <v>655</v>
      </c>
      <c r="I14" s="254" t="s">
        <v>479</v>
      </c>
      <c r="J14" s="104">
        <v>2</v>
      </c>
      <c r="K14" s="105">
        <v>32</v>
      </c>
      <c r="L14" s="105" t="s">
        <v>379</v>
      </c>
      <c r="M14" s="106" t="s">
        <v>314</v>
      </c>
    </row>
    <row r="15" spans="1:13" ht="14.25">
      <c r="A15" s="108"/>
      <c r="B15" s="108"/>
      <c r="C15" s="108"/>
      <c r="D15" s="108"/>
      <c r="E15" s="108"/>
      <c r="F15" s="108"/>
      <c r="G15" s="105"/>
      <c r="H15" s="102" t="s">
        <v>694</v>
      </c>
      <c r="I15" s="108" t="s">
        <v>421</v>
      </c>
      <c r="J15" s="104">
        <v>1.5</v>
      </c>
      <c r="K15" s="105">
        <v>48</v>
      </c>
      <c r="L15" s="105" t="s">
        <v>318</v>
      </c>
      <c r="M15" s="106" t="s">
        <v>311</v>
      </c>
    </row>
    <row r="16" spans="1:13" ht="14.25" customHeight="1">
      <c r="A16" s="108"/>
      <c r="B16" s="108"/>
      <c r="C16" s="108"/>
      <c r="D16" s="108"/>
      <c r="E16" s="108"/>
      <c r="F16" s="108"/>
      <c r="G16" s="105"/>
      <c r="H16" s="459" t="s">
        <v>454</v>
      </c>
      <c r="I16" s="459"/>
      <c r="J16" s="459"/>
      <c r="K16" s="459"/>
      <c r="L16" s="459"/>
      <c r="M16" s="459"/>
    </row>
    <row r="17" spans="1:13" ht="14.25">
      <c r="A17" s="26"/>
      <c r="B17" s="273"/>
      <c r="C17" s="152"/>
      <c r="D17" s="153"/>
      <c r="E17" s="153"/>
      <c r="F17" s="154"/>
      <c r="G17" s="105"/>
      <c r="H17" s="102" t="s">
        <v>605</v>
      </c>
      <c r="I17" s="174" t="s">
        <v>437</v>
      </c>
      <c r="J17" s="130">
        <v>0.5</v>
      </c>
      <c r="K17" s="131">
        <v>8</v>
      </c>
      <c r="L17" s="131" t="s">
        <v>331</v>
      </c>
      <c r="M17" s="106" t="s">
        <v>311</v>
      </c>
    </row>
    <row r="18" spans="1:13" ht="22.5">
      <c r="A18" s="460" t="s">
        <v>176</v>
      </c>
      <c r="B18" s="462"/>
      <c r="C18" s="110">
        <f>SUM(C6:C16)</f>
        <v>21</v>
      </c>
      <c r="D18" s="111" t="s">
        <v>471</v>
      </c>
      <c r="E18" s="111"/>
      <c r="F18" s="112"/>
      <c r="G18" s="105"/>
      <c r="H18" s="460" t="s">
        <v>176</v>
      </c>
      <c r="I18" s="461"/>
      <c r="J18" s="110">
        <f>SUM(J6:J15)+J17</f>
        <v>25.5</v>
      </c>
      <c r="K18" s="113">
        <f>SUM(K6:K15)+K17</f>
        <v>452</v>
      </c>
      <c r="L18" s="111"/>
      <c r="M18" s="114"/>
    </row>
    <row r="19" spans="1:13" ht="14.25">
      <c r="A19" s="459" t="s">
        <v>319</v>
      </c>
      <c r="B19" s="459"/>
      <c r="C19" s="459"/>
      <c r="D19" s="459"/>
      <c r="E19" s="459"/>
      <c r="F19" s="459"/>
      <c r="G19" s="115"/>
      <c r="H19" s="463" t="s">
        <v>320</v>
      </c>
      <c r="I19" s="464"/>
      <c r="J19" s="464"/>
      <c r="K19" s="464"/>
      <c r="L19" s="464"/>
      <c r="M19" s="465"/>
    </row>
    <row r="20" spans="1:13" ht="22.5">
      <c r="A20" s="102" t="s">
        <v>634</v>
      </c>
      <c r="B20" s="103" t="s">
        <v>451</v>
      </c>
      <c r="C20" s="104">
        <v>3</v>
      </c>
      <c r="D20" s="105">
        <v>48</v>
      </c>
      <c r="E20" s="105" t="s">
        <v>427</v>
      </c>
      <c r="F20" s="105" t="s">
        <v>428</v>
      </c>
      <c r="G20" s="105"/>
      <c r="H20" s="102" t="s">
        <v>633</v>
      </c>
      <c r="I20" s="103" t="s">
        <v>356</v>
      </c>
      <c r="J20" s="104">
        <v>5</v>
      </c>
      <c r="K20" s="105">
        <v>80</v>
      </c>
      <c r="L20" s="105" t="s">
        <v>30</v>
      </c>
      <c r="M20" s="105" t="s">
        <v>309</v>
      </c>
    </row>
    <row r="21" spans="1:13" ht="14.25">
      <c r="A21" s="105" t="s">
        <v>643</v>
      </c>
      <c r="B21" s="116" t="s">
        <v>321</v>
      </c>
      <c r="C21" s="104">
        <v>2</v>
      </c>
      <c r="D21" s="105">
        <v>32</v>
      </c>
      <c r="E21" s="105" t="s">
        <v>558</v>
      </c>
      <c r="F21" s="105" t="s">
        <v>428</v>
      </c>
      <c r="G21" s="105"/>
      <c r="H21" s="105" t="s">
        <v>644</v>
      </c>
      <c r="I21" s="117" t="s">
        <v>322</v>
      </c>
      <c r="J21" s="104">
        <v>2</v>
      </c>
      <c r="K21" s="105">
        <v>32</v>
      </c>
      <c r="L21" s="105" t="s">
        <v>558</v>
      </c>
      <c r="M21" s="105" t="s">
        <v>309</v>
      </c>
    </row>
    <row r="22" spans="1:13" ht="17.25" customHeight="1">
      <c r="A22" s="102" t="s">
        <v>637</v>
      </c>
      <c r="B22" s="103" t="s">
        <v>323</v>
      </c>
      <c r="C22" s="104">
        <v>0.5</v>
      </c>
      <c r="D22" s="105">
        <v>8</v>
      </c>
      <c r="E22" s="105" t="s">
        <v>427</v>
      </c>
      <c r="F22" s="105" t="s">
        <v>426</v>
      </c>
      <c r="G22" s="105"/>
      <c r="H22" s="26" t="s">
        <v>652</v>
      </c>
      <c r="I22" s="246" t="s">
        <v>470</v>
      </c>
      <c r="J22" s="104">
        <v>5</v>
      </c>
      <c r="K22" s="105">
        <v>80</v>
      </c>
      <c r="L22" s="102" t="s">
        <v>30</v>
      </c>
      <c r="M22" s="105" t="s">
        <v>309</v>
      </c>
    </row>
    <row r="23" spans="1:13" ht="14.25">
      <c r="A23" s="26" t="s">
        <v>651</v>
      </c>
      <c r="B23" s="24" t="s">
        <v>487</v>
      </c>
      <c r="C23" s="104">
        <v>3</v>
      </c>
      <c r="D23" s="105">
        <v>48</v>
      </c>
      <c r="E23" s="105" t="s">
        <v>427</v>
      </c>
      <c r="F23" s="105" t="s">
        <v>428</v>
      </c>
      <c r="G23" s="105"/>
      <c r="H23" s="102" t="s">
        <v>648</v>
      </c>
      <c r="I23" s="103" t="s">
        <v>324</v>
      </c>
      <c r="J23" s="104">
        <v>1</v>
      </c>
      <c r="K23" s="105">
        <v>36</v>
      </c>
      <c r="L23" s="105" t="s">
        <v>30</v>
      </c>
      <c r="M23" s="105" t="s">
        <v>309</v>
      </c>
    </row>
    <row r="24" spans="1:18" ht="14.25">
      <c r="A24" s="26" t="s">
        <v>723</v>
      </c>
      <c r="B24" s="246" t="s">
        <v>469</v>
      </c>
      <c r="C24" s="104">
        <v>5</v>
      </c>
      <c r="D24" s="105">
        <v>80</v>
      </c>
      <c r="E24" s="102" t="s">
        <v>427</v>
      </c>
      <c r="F24" s="105" t="s">
        <v>428</v>
      </c>
      <c r="G24" s="105"/>
      <c r="H24" s="125" t="s">
        <v>666</v>
      </c>
      <c r="I24" s="169" t="s">
        <v>445</v>
      </c>
      <c r="J24" s="109">
        <v>2.5</v>
      </c>
      <c r="K24" s="105">
        <v>44</v>
      </c>
      <c r="L24" s="105" t="s">
        <v>378</v>
      </c>
      <c r="M24" s="106" t="s">
        <v>328</v>
      </c>
      <c r="O24" s="250"/>
      <c r="P24" s="250"/>
      <c r="Q24" s="250"/>
      <c r="R24" s="250"/>
    </row>
    <row r="25" spans="1:18" ht="14.25">
      <c r="A25" s="102" t="s">
        <v>647</v>
      </c>
      <c r="B25" s="103" t="s">
        <v>326</v>
      </c>
      <c r="C25" s="104">
        <v>1</v>
      </c>
      <c r="D25" s="105">
        <v>36</v>
      </c>
      <c r="E25" s="105" t="s">
        <v>427</v>
      </c>
      <c r="F25" s="105" t="s">
        <v>428</v>
      </c>
      <c r="G25" s="105"/>
      <c r="H25" s="102" t="s">
        <v>656</v>
      </c>
      <c r="I25" s="108" t="s">
        <v>431</v>
      </c>
      <c r="J25" s="109">
        <v>2.5</v>
      </c>
      <c r="K25" s="105">
        <v>40</v>
      </c>
      <c r="L25" s="105" t="s">
        <v>357</v>
      </c>
      <c r="M25" s="105" t="s">
        <v>309</v>
      </c>
      <c r="O25" s="250"/>
      <c r="P25" s="250"/>
      <c r="Q25" s="250"/>
      <c r="R25" s="250"/>
    </row>
    <row r="26" spans="1:18" ht="14.25">
      <c r="A26" s="26" t="s">
        <v>571</v>
      </c>
      <c r="B26" s="24" t="s">
        <v>382</v>
      </c>
      <c r="C26" s="104">
        <v>2.5</v>
      </c>
      <c r="D26" s="105">
        <v>40</v>
      </c>
      <c r="E26" s="105" t="s">
        <v>427</v>
      </c>
      <c r="F26" s="105" t="s">
        <v>428</v>
      </c>
      <c r="G26" s="105"/>
      <c r="H26" s="105" t="s">
        <v>699</v>
      </c>
      <c r="I26" s="170" t="s">
        <v>432</v>
      </c>
      <c r="J26" s="118">
        <v>5</v>
      </c>
      <c r="K26" s="119">
        <v>80</v>
      </c>
      <c r="L26" s="105" t="s">
        <v>357</v>
      </c>
      <c r="M26" s="105" t="s">
        <v>309</v>
      </c>
      <c r="O26" s="250"/>
      <c r="P26" s="250"/>
      <c r="Q26" s="250"/>
      <c r="R26" s="250"/>
    </row>
    <row r="27" spans="1:18" ht="14.25">
      <c r="A27" s="45" t="s">
        <v>628</v>
      </c>
      <c r="B27" s="51" t="s">
        <v>406</v>
      </c>
      <c r="C27" s="109">
        <v>1.5</v>
      </c>
      <c r="D27" s="102">
        <v>24</v>
      </c>
      <c r="E27" s="105" t="s">
        <v>113</v>
      </c>
      <c r="F27" s="106" t="s">
        <v>309</v>
      </c>
      <c r="G27" s="105"/>
      <c r="H27" s="26" t="s">
        <v>572</v>
      </c>
      <c r="I27" s="24" t="s">
        <v>381</v>
      </c>
      <c r="J27" s="102">
        <v>3.5</v>
      </c>
      <c r="K27" s="102">
        <v>56</v>
      </c>
      <c r="L27" s="105" t="s">
        <v>30</v>
      </c>
      <c r="M27" s="105" t="s">
        <v>428</v>
      </c>
      <c r="O27" s="250"/>
      <c r="P27" s="250"/>
      <c r="Q27" s="250"/>
      <c r="R27" s="250"/>
    </row>
    <row r="28" spans="1:18" ht="14.25">
      <c r="A28" s="121"/>
      <c r="B28" s="122" t="s">
        <v>430</v>
      </c>
      <c r="C28" s="109">
        <v>5</v>
      </c>
      <c r="D28" s="105" t="s">
        <v>138</v>
      </c>
      <c r="E28" s="105" t="s">
        <v>76</v>
      </c>
      <c r="F28" s="105" t="s">
        <v>426</v>
      </c>
      <c r="G28" s="105"/>
      <c r="H28" s="151" t="s">
        <v>593</v>
      </c>
      <c r="I28" s="274" t="s">
        <v>456</v>
      </c>
      <c r="J28" s="151">
        <v>3.5</v>
      </c>
      <c r="K28" s="151">
        <v>56</v>
      </c>
      <c r="L28" s="151" t="s">
        <v>348</v>
      </c>
      <c r="M28" s="151" t="s">
        <v>325</v>
      </c>
      <c r="O28" s="250"/>
      <c r="P28" s="250"/>
      <c r="Q28" s="250"/>
      <c r="R28" s="250"/>
    </row>
    <row r="29" spans="1:18" ht="14.25">
      <c r="A29" s="121"/>
      <c r="B29" s="122"/>
      <c r="C29" s="109"/>
      <c r="D29" s="105"/>
      <c r="E29" s="105"/>
      <c r="F29" s="105"/>
      <c r="G29" s="105"/>
      <c r="H29" s="26" t="s">
        <v>669</v>
      </c>
      <c r="I29" s="281" t="s">
        <v>440</v>
      </c>
      <c r="J29" s="152">
        <v>2.5</v>
      </c>
      <c r="K29" s="153">
        <v>40</v>
      </c>
      <c r="L29" s="153" t="s">
        <v>331</v>
      </c>
      <c r="M29" s="189" t="s">
        <v>309</v>
      </c>
      <c r="O29" s="250"/>
      <c r="P29" s="250"/>
      <c r="Q29" s="250"/>
      <c r="R29" s="250"/>
    </row>
    <row r="30" spans="1:18" ht="14.25">
      <c r="A30" s="121"/>
      <c r="B30" s="122"/>
      <c r="C30" s="109"/>
      <c r="D30" s="105"/>
      <c r="E30" s="105"/>
      <c r="F30" s="105"/>
      <c r="G30" s="105"/>
      <c r="H30" s="463" t="s">
        <v>455</v>
      </c>
      <c r="I30" s="464"/>
      <c r="J30" s="464"/>
      <c r="K30" s="464"/>
      <c r="L30" s="464"/>
      <c r="M30" s="465"/>
      <c r="O30" s="250"/>
      <c r="P30" s="250"/>
      <c r="Q30" s="250"/>
      <c r="R30" s="250"/>
    </row>
    <row r="31" spans="1:18" ht="14.25">
      <c r="A31" s="173"/>
      <c r="B31" s="173"/>
      <c r="C31" s="179"/>
      <c r="D31" s="173"/>
      <c r="E31" s="173"/>
      <c r="F31" s="173"/>
      <c r="G31" s="105"/>
      <c r="H31" s="180" t="s">
        <v>690</v>
      </c>
      <c r="I31" s="120" t="s">
        <v>435</v>
      </c>
      <c r="J31" s="172">
        <v>2</v>
      </c>
      <c r="K31" s="105" t="s">
        <v>64</v>
      </c>
      <c r="L31" s="105" t="s">
        <v>330</v>
      </c>
      <c r="M31" s="106" t="s">
        <v>311</v>
      </c>
      <c r="O31" s="250"/>
      <c r="P31" s="250"/>
      <c r="Q31" s="250"/>
      <c r="R31" s="250"/>
    </row>
    <row r="32" spans="1:13" ht="22.5">
      <c r="A32" s="460" t="s">
        <v>176</v>
      </c>
      <c r="B32" s="462"/>
      <c r="C32" s="110">
        <f>SUM(C20:C30)</f>
        <v>23.5</v>
      </c>
      <c r="D32" s="111" t="s">
        <v>472</v>
      </c>
      <c r="E32" s="111"/>
      <c r="F32" s="111"/>
      <c r="G32" s="105"/>
      <c r="H32" s="460" t="s">
        <v>176</v>
      </c>
      <c r="I32" s="462"/>
      <c r="J32" s="110">
        <f>SUM(J20:J27)+J31</f>
        <v>28.5</v>
      </c>
      <c r="K32" s="113" t="str">
        <f>SUM(K20:K28)&amp;"+"&amp;SUMPRODUCT(--(0&amp;SUBSTITUTE(K31:K31,"K","")))&amp;"K"</f>
        <v>504+2K</v>
      </c>
      <c r="L32" s="111"/>
      <c r="M32" s="111"/>
    </row>
    <row r="33" spans="1:13" ht="14.25">
      <c r="A33" s="459" t="s">
        <v>332</v>
      </c>
      <c r="B33" s="459"/>
      <c r="C33" s="459"/>
      <c r="D33" s="459"/>
      <c r="E33" s="459"/>
      <c r="F33" s="459"/>
      <c r="G33" s="115"/>
      <c r="H33" s="459" t="s">
        <v>333</v>
      </c>
      <c r="I33" s="459"/>
      <c r="J33" s="459"/>
      <c r="K33" s="459"/>
      <c r="L33" s="459"/>
      <c r="M33" s="459"/>
    </row>
    <row r="34" spans="1:13" ht="14.25">
      <c r="A34" s="105" t="s">
        <v>638</v>
      </c>
      <c r="B34" s="167" t="s">
        <v>449</v>
      </c>
      <c r="C34" s="104">
        <v>0.5</v>
      </c>
      <c r="D34" s="105">
        <v>8</v>
      </c>
      <c r="E34" s="105" t="s">
        <v>329</v>
      </c>
      <c r="F34" s="106" t="s">
        <v>311</v>
      </c>
      <c r="G34" s="105"/>
      <c r="H34" s="102" t="s">
        <v>639</v>
      </c>
      <c r="I34" s="103" t="s">
        <v>334</v>
      </c>
      <c r="J34" s="104">
        <v>0.5</v>
      </c>
      <c r="K34" s="105">
        <v>8</v>
      </c>
      <c r="L34" s="105" t="s">
        <v>329</v>
      </c>
      <c r="M34" s="106" t="s">
        <v>311</v>
      </c>
    </row>
    <row r="35" spans="1:13" ht="14.25">
      <c r="A35" s="123" t="s">
        <v>657</v>
      </c>
      <c r="B35" s="177" t="s">
        <v>335</v>
      </c>
      <c r="C35" s="124">
        <v>2</v>
      </c>
      <c r="D35" s="123">
        <v>32</v>
      </c>
      <c r="E35" s="105" t="s">
        <v>327</v>
      </c>
      <c r="F35" s="106" t="s">
        <v>328</v>
      </c>
      <c r="G35" s="105"/>
      <c r="H35" s="105" t="s">
        <v>674</v>
      </c>
      <c r="I35" s="129" t="s">
        <v>343</v>
      </c>
      <c r="J35" s="130">
        <v>2</v>
      </c>
      <c r="K35" s="131">
        <v>32</v>
      </c>
      <c r="L35" s="105" t="s">
        <v>344</v>
      </c>
      <c r="M35" s="106" t="s">
        <v>328</v>
      </c>
    </row>
    <row r="36" spans="1:13" ht="14.25">
      <c r="A36" s="105" t="s">
        <v>659</v>
      </c>
      <c r="B36" s="169" t="s">
        <v>336</v>
      </c>
      <c r="C36" s="109">
        <v>3</v>
      </c>
      <c r="D36" s="105">
        <v>48</v>
      </c>
      <c r="E36" s="105" t="s">
        <v>327</v>
      </c>
      <c r="F36" s="106" t="s">
        <v>328</v>
      </c>
      <c r="G36" s="105"/>
      <c r="H36" s="105" t="s">
        <v>664</v>
      </c>
      <c r="I36" s="108" t="s">
        <v>337</v>
      </c>
      <c r="J36" s="109">
        <v>2</v>
      </c>
      <c r="K36" s="105">
        <v>32</v>
      </c>
      <c r="L36" s="105" t="s">
        <v>331</v>
      </c>
      <c r="M36" s="106" t="s">
        <v>328</v>
      </c>
    </row>
    <row r="37" spans="1:13" ht="14.25">
      <c r="A37" s="105" t="s">
        <v>673</v>
      </c>
      <c r="B37" s="168" t="s">
        <v>338</v>
      </c>
      <c r="C37" s="109">
        <v>2</v>
      </c>
      <c r="D37" s="105">
        <v>32</v>
      </c>
      <c r="E37" s="105" t="s">
        <v>111</v>
      </c>
      <c r="F37" s="106" t="s">
        <v>328</v>
      </c>
      <c r="G37" s="105"/>
      <c r="H37" s="105" t="s">
        <v>706</v>
      </c>
      <c r="I37" s="291" t="s">
        <v>490</v>
      </c>
      <c r="J37" s="109">
        <v>2.5</v>
      </c>
      <c r="K37" s="105">
        <v>40</v>
      </c>
      <c r="L37" s="105" t="s">
        <v>339</v>
      </c>
      <c r="M37" s="106" t="s">
        <v>328</v>
      </c>
    </row>
    <row r="38" spans="1:13" ht="14.25">
      <c r="A38" s="105" t="s">
        <v>658</v>
      </c>
      <c r="B38" s="171" t="s">
        <v>446</v>
      </c>
      <c r="C38" s="109">
        <v>2.5</v>
      </c>
      <c r="D38" s="105">
        <v>40</v>
      </c>
      <c r="E38" s="105" t="s">
        <v>327</v>
      </c>
      <c r="F38" s="106" t="s">
        <v>328</v>
      </c>
      <c r="G38" s="105"/>
      <c r="H38" s="105" t="s">
        <v>672</v>
      </c>
      <c r="I38" s="120" t="s">
        <v>340</v>
      </c>
      <c r="J38" s="109">
        <v>2</v>
      </c>
      <c r="K38" s="105">
        <v>32</v>
      </c>
      <c r="L38" s="105" t="s">
        <v>339</v>
      </c>
      <c r="M38" s="106" t="s">
        <v>328</v>
      </c>
    </row>
    <row r="39" spans="1:13" ht="14.25">
      <c r="A39" s="105" t="s">
        <v>663</v>
      </c>
      <c r="B39" s="169" t="s">
        <v>341</v>
      </c>
      <c r="C39" s="109">
        <v>2</v>
      </c>
      <c r="D39" s="105">
        <v>36</v>
      </c>
      <c r="E39" s="105" t="s">
        <v>331</v>
      </c>
      <c r="F39" s="106" t="s">
        <v>328</v>
      </c>
      <c r="G39" s="105"/>
      <c r="H39" s="105" t="s">
        <v>710</v>
      </c>
      <c r="I39" s="302" t="s">
        <v>525</v>
      </c>
      <c r="J39" s="109">
        <v>2</v>
      </c>
      <c r="K39" s="105">
        <v>32</v>
      </c>
      <c r="L39" s="105" t="s">
        <v>339</v>
      </c>
      <c r="M39" s="106" t="s">
        <v>328</v>
      </c>
    </row>
    <row r="40" spans="1:13" ht="14.25">
      <c r="A40" s="121" t="s">
        <v>697</v>
      </c>
      <c r="B40" s="171" t="s">
        <v>447</v>
      </c>
      <c r="C40" s="109">
        <v>1</v>
      </c>
      <c r="D40" s="105">
        <v>28</v>
      </c>
      <c r="E40" s="105" t="s">
        <v>330</v>
      </c>
      <c r="F40" s="106" t="s">
        <v>311</v>
      </c>
      <c r="G40" s="105"/>
      <c r="H40" s="125" t="s">
        <v>675</v>
      </c>
      <c r="I40" s="126" t="s">
        <v>342</v>
      </c>
      <c r="J40" s="127">
        <v>1</v>
      </c>
      <c r="K40" s="128">
        <v>16</v>
      </c>
      <c r="L40" s="105" t="s">
        <v>377</v>
      </c>
      <c r="M40" s="106" t="s">
        <v>328</v>
      </c>
    </row>
    <row r="41" spans="1:15" ht="14.25">
      <c r="A41" s="105" t="s">
        <v>662</v>
      </c>
      <c r="B41" s="178" t="s">
        <v>448</v>
      </c>
      <c r="C41" s="109">
        <v>1.5</v>
      </c>
      <c r="D41" s="105">
        <v>24</v>
      </c>
      <c r="E41" s="105" t="s">
        <v>331</v>
      </c>
      <c r="F41" s="106" t="s">
        <v>311</v>
      </c>
      <c r="G41" s="105"/>
      <c r="H41" s="105" t="s">
        <v>684</v>
      </c>
      <c r="I41" s="129" t="s">
        <v>477</v>
      </c>
      <c r="J41" s="130">
        <v>2</v>
      </c>
      <c r="K41" s="131">
        <v>32</v>
      </c>
      <c r="L41" s="105" t="s">
        <v>113</v>
      </c>
      <c r="M41" s="106" t="s">
        <v>429</v>
      </c>
      <c r="O41" s="251"/>
    </row>
    <row r="42" spans="1:15" ht="14.25">
      <c r="A42" s="105" t="s">
        <v>660</v>
      </c>
      <c r="B42" s="120" t="s">
        <v>433</v>
      </c>
      <c r="C42" s="109">
        <v>2</v>
      </c>
      <c r="D42" s="105">
        <v>32</v>
      </c>
      <c r="E42" s="105" t="s">
        <v>375</v>
      </c>
      <c r="F42" s="105" t="s">
        <v>309</v>
      </c>
      <c r="G42" s="105"/>
      <c r="H42" s="26" t="s">
        <v>681</v>
      </c>
      <c r="I42" s="281" t="s">
        <v>442</v>
      </c>
      <c r="J42" s="130">
        <v>2</v>
      </c>
      <c r="K42" s="131">
        <v>32</v>
      </c>
      <c r="L42" s="105" t="s">
        <v>344</v>
      </c>
      <c r="M42" s="106" t="s">
        <v>328</v>
      </c>
      <c r="O42" s="251"/>
    </row>
    <row r="43" spans="1:15" ht="14.25">
      <c r="A43" s="105" t="s">
        <v>661</v>
      </c>
      <c r="B43" s="120" t="s">
        <v>434</v>
      </c>
      <c r="C43" s="109">
        <v>2</v>
      </c>
      <c r="D43" s="105">
        <v>32</v>
      </c>
      <c r="E43" s="102" t="s">
        <v>375</v>
      </c>
      <c r="F43" s="105" t="s">
        <v>309</v>
      </c>
      <c r="G43" s="105"/>
      <c r="H43" s="105" t="s">
        <v>686</v>
      </c>
      <c r="I43" s="276" t="s">
        <v>345</v>
      </c>
      <c r="J43" s="130">
        <v>2</v>
      </c>
      <c r="K43" s="131">
        <v>32</v>
      </c>
      <c r="L43" s="105" t="s">
        <v>436</v>
      </c>
      <c r="M43" s="106" t="s">
        <v>328</v>
      </c>
      <c r="O43" s="251"/>
    </row>
    <row r="44" spans="1:13" ht="14.25">
      <c r="A44" s="191" t="s">
        <v>667</v>
      </c>
      <c r="B44" s="275" t="s">
        <v>561</v>
      </c>
      <c r="C44" s="188">
        <v>1.5</v>
      </c>
      <c r="D44" s="153">
        <v>24</v>
      </c>
      <c r="E44" s="153" t="s">
        <v>331</v>
      </c>
      <c r="F44" s="189" t="s">
        <v>328</v>
      </c>
      <c r="G44" s="105"/>
      <c r="H44" s="105" t="s">
        <v>678</v>
      </c>
      <c r="I44" s="276" t="s">
        <v>349</v>
      </c>
      <c r="J44" s="130">
        <v>2</v>
      </c>
      <c r="K44" s="131">
        <v>32</v>
      </c>
      <c r="L44" s="131" t="s">
        <v>344</v>
      </c>
      <c r="M44" s="106" t="s">
        <v>328</v>
      </c>
    </row>
    <row r="45" spans="1:13" ht="14.25" customHeight="1">
      <c r="A45" s="105" t="s">
        <v>668</v>
      </c>
      <c r="B45" s="275" t="s">
        <v>457</v>
      </c>
      <c r="C45" s="109">
        <v>1.5</v>
      </c>
      <c r="D45" s="105">
        <v>24</v>
      </c>
      <c r="E45" s="105" t="s">
        <v>331</v>
      </c>
      <c r="F45" s="106" t="s">
        <v>328</v>
      </c>
      <c r="G45" s="105"/>
      <c r="H45" s="26" t="s">
        <v>682</v>
      </c>
      <c r="I45" s="273" t="s">
        <v>439</v>
      </c>
      <c r="J45" s="130">
        <v>2</v>
      </c>
      <c r="K45" s="131">
        <v>32</v>
      </c>
      <c r="L45" s="131" t="s">
        <v>344</v>
      </c>
      <c r="M45" s="106" t="s">
        <v>309</v>
      </c>
    </row>
    <row r="46" spans="1:13" ht="14.25">
      <c r="A46" s="121" t="s">
        <v>688</v>
      </c>
      <c r="B46" s="122" t="s">
        <v>347</v>
      </c>
      <c r="C46" s="109">
        <v>3</v>
      </c>
      <c r="D46" s="105" t="s">
        <v>143</v>
      </c>
      <c r="E46" s="105" t="s">
        <v>330</v>
      </c>
      <c r="F46" s="106" t="s">
        <v>311</v>
      </c>
      <c r="G46" s="105"/>
      <c r="H46" s="105" t="s">
        <v>679</v>
      </c>
      <c r="I46" s="278" t="s">
        <v>503</v>
      </c>
      <c r="J46" s="130">
        <v>2</v>
      </c>
      <c r="K46" s="131">
        <v>32</v>
      </c>
      <c r="L46" s="131" t="s">
        <v>344</v>
      </c>
      <c r="M46" s="106" t="s">
        <v>309</v>
      </c>
    </row>
    <row r="47" spans="1:13" ht="14.25">
      <c r="A47" s="105"/>
      <c r="B47" s="276"/>
      <c r="C47" s="130"/>
      <c r="D47" s="131"/>
      <c r="E47" s="131"/>
      <c r="F47" s="106"/>
      <c r="G47" s="105"/>
      <c r="H47" s="26" t="s">
        <v>670</v>
      </c>
      <c r="I47" s="273" t="s">
        <v>441</v>
      </c>
      <c r="J47" s="130">
        <v>2</v>
      </c>
      <c r="K47" s="131">
        <v>32</v>
      </c>
      <c r="L47" s="131" t="s">
        <v>331</v>
      </c>
      <c r="M47" s="106" t="s">
        <v>309</v>
      </c>
    </row>
    <row r="48" spans="1:13" ht="14.25">
      <c r="A48" s="105"/>
      <c r="B48" s="276"/>
      <c r="C48" s="130"/>
      <c r="D48" s="131"/>
      <c r="E48" s="131"/>
      <c r="F48" s="106"/>
      <c r="G48" s="105"/>
      <c r="H48" s="26" t="s">
        <v>671</v>
      </c>
      <c r="I48" s="273" t="s">
        <v>562</v>
      </c>
      <c r="J48" s="130">
        <v>2</v>
      </c>
      <c r="K48" s="131">
        <v>32</v>
      </c>
      <c r="L48" s="131" t="s">
        <v>331</v>
      </c>
      <c r="M48" s="106" t="s">
        <v>309</v>
      </c>
    </row>
    <row r="49" spans="1:13" ht="14.25">
      <c r="A49" s="105"/>
      <c r="B49" s="132"/>
      <c r="C49" s="104"/>
      <c r="D49" s="105"/>
      <c r="E49" s="105"/>
      <c r="F49" s="106"/>
      <c r="G49" s="105"/>
      <c r="H49" s="463" t="s">
        <v>350</v>
      </c>
      <c r="I49" s="464"/>
      <c r="J49" s="464"/>
      <c r="K49" s="464"/>
      <c r="L49" s="464"/>
      <c r="M49" s="465"/>
    </row>
    <row r="50" spans="1:13" ht="14.25">
      <c r="A50" s="105"/>
      <c r="B50" s="132"/>
      <c r="C50" s="104"/>
      <c r="D50" s="105"/>
      <c r="E50" s="105"/>
      <c r="F50" s="106"/>
      <c r="G50" s="105"/>
      <c r="H50" s="292" t="s">
        <v>687</v>
      </c>
      <c r="I50" s="310" t="s">
        <v>556</v>
      </c>
      <c r="J50" s="109">
        <v>2</v>
      </c>
      <c r="K50" s="105" t="s">
        <v>461</v>
      </c>
      <c r="L50" s="105" t="s">
        <v>330</v>
      </c>
      <c r="M50" s="106" t="s">
        <v>311</v>
      </c>
    </row>
    <row r="51" spans="1:13" ht="22.5">
      <c r="A51" s="460" t="s">
        <v>176</v>
      </c>
      <c r="B51" s="462"/>
      <c r="C51" s="133">
        <f>SUM(C34:C43)+C46</f>
        <v>21.5</v>
      </c>
      <c r="D51" s="134" t="s">
        <v>444</v>
      </c>
      <c r="E51" s="135"/>
      <c r="F51" s="135"/>
      <c r="G51" s="105"/>
      <c r="H51" s="460" t="s">
        <v>176</v>
      </c>
      <c r="I51" s="462"/>
      <c r="J51" s="133">
        <f>SUM(J34:J41)+J50</f>
        <v>16</v>
      </c>
      <c r="K51" s="137" t="s">
        <v>463</v>
      </c>
      <c r="L51" s="111"/>
      <c r="M51" s="138"/>
    </row>
    <row r="52" spans="1:13" ht="14.25">
      <c r="A52" s="459" t="s">
        <v>351</v>
      </c>
      <c r="B52" s="459"/>
      <c r="C52" s="459"/>
      <c r="D52" s="459"/>
      <c r="E52" s="459"/>
      <c r="F52" s="459"/>
      <c r="G52" s="136"/>
      <c r="H52" s="459" t="s">
        <v>352</v>
      </c>
      <c r="I52" s="459"/>
      <c r="J52" s="459"/>
      <c r="K52" s="459"/>
      <c r="L52" s="459"/>
      <c r="M52" s="459"/>
    </row>
    <row r="53" spans="1:13" ht="14.25">
      <c r="A53" s="105" t="s">
        <v>685</v>
      </c>
      <c r="B53" s="293" t="s">
        <v>489</v>
      </c>
      <c r="C53" s="130">
        <v>2</v>
      </c>
      <c r="D53" s="131">
        <v>32</v>
      </c>
      <c r="E53" s="105" t="s">
        <v>346</v>
      </c>
      <c r="F53" s="106" t="s">
        <v>328</v>
      </c>
      <c r="G53" s="139"/>
      <c r="H53" s="136" t="s">
        <v>692</v>
      </c>
      <c r="I53" s="141" t="s">
        <v>353</v>
      </c>
      <c r="J53" s="142">
        <v>2</v>
      </c>
      <c r="K53" s="140" t="s">
        <v>140</v>
      </c>
      <c r="L53" s="136" t="s">
        <v>330</v>
      </c>
      <c r="M53" s="106" t="s">
        <v>311</v>
      </c>
    </row>
    <row r="54" spans="1:13" ht="14.25">
      <c r="A54" s="105" t="s">
        <v>676</v>
      </c>
      <c r="B54" s="279" t="s">
        <v>458</v>
      </c>
      <c r="C54" s="109">
        <v>2</v>
      </c>
      <c r="D54" s="105">
        <v>32</v>
      </c>
      <c r="E54" s="105" t="s">
        <v>344</v>
      </c>
      <c r="F54" s="190" t="s">
        <v>309</v>
      </c>
      <c r="G54" s="136"/>
      <c r="H54" s="136" t="s">
        <v>693</v>
      </c>
      <c r="I54" s="141" t="s">
        <v>354</v>
      </c>
      <c r="J54" s="142">
        <v>14</v>
      </c>
      <c r="K54" s="140" t="s">
        <v>141</v>
      </c>
      <c r="L54" s="136" t="s">
        <v>330</v>
      </c>
      <c r="M54" s="106" t="s">
        <v>311</v>
      </c>
    </row>
    <row r="55" spans="1:13" ht="14.25">
      <c r="A55" s="26" t="s">
        <v>680</v>
      </c>
      <c r="B55" s="282" t="s">
        <v>507</v>
      </c>
      <c r="C55" s="130">
        <v>2</v>
      </c>
      <c r="D55" s="131">
        <v>32</v>
      </c>
      <c r="E55" s="105" t="s">
        <v>344</v>
      </c>
      <c r="F55" s="106" t="s">
        <v>309</v>
      </c>
      <c r="G55" s="136"/>
      <c r="H55" s="136"/>
      <c r="I55" s="141"/>
      <c r="J55" s="142"/>
      <c r="K55" s="140"/>
      <c r="L55" s="136"/>
      <c r="M55" s="106"/>
    </row>
    <row r="56" spans="1:13" ht="14.25">
      <c r="A56" s="26" t="s">
        <v>683</v>
      </c>
      <c r="B56" s="280" t="s">
        <v>559</v>
      </c>
      <c r="C56" s="130">
        <v>2</v>
      </c>
      <c r="D56" s="131">
        <v>32</v>
      </c>
      <c r="E56" s="105" t="s">
        <v>344</v>
      </c>
      <c r="F56" s="106" t="s">
        <v>309</v>
      </c>
      <c r="G56" s="136"/>
      <c r="H56" s="136"/>
      <c r="I56" s="141"/>
      <c r="J56" s="142"/>
      <c r="K56" s="140"/>
      <c r="L56" s="136"/>
      <c r="M56" s="106"/>
    </row>
    <row r="57" spans="1:13" ht="14.25">
      <c r="A57" s="105" t="s">
        <v>677</v>
      </c>
      <c r="B57" s="277" t="s">
        <v>563</v>
      </c>
      <c r="C57" s="130">
        <v>2</v>
      </c>
      <c r="D57" s="131">
        <v>32</v>
      </c>
      <c r="E57" s="105" t="s">
        <v>344</v>
      </c>
      <c r="F57" s="106" t="s">
        <v>309</v>
      </c>
      <c r="G57" s="136"/>
      <c r="H57" s="136"/>
      <c r="I57" s="141"/>
      <c r="J57" s="142"/>
      <c r="K57" s="140"/>
      <c r="L57" s="136"/>
      <c r="M57" s="106"/>
    </row>
    <row r="58" spans="1:13" ht="14.25">
      <c r="A58" s="143" t="s">
        <v>689</v>
      </c>
      <c r="B58" s="311" t="s">
        <v>555</v>
      </c>
      <c r="C58" s="142">
        <v>2</v>
      </c>
      <c r="D58" s="144" t="s">
        <v>474</v>
      </c>
      <c r="E58" s="136" t="s">
        <v>330</v>
      </c>
      <c r="F58" s="106" t="s">
        <v>311</v>
      </c>
      <c r="G58" s="136"/>
      <c r="H58" s="145"/>
      <c r="I58" s="146"/>
      <c r="J58" s="146"/>
      <c r="K58" s="146"/>
      <c r="L58" s="146"/>
      <c r="M58" s="146"/>
    </row>
    <row r="59" spans="1:13" ht="14.25">
      <c r="A59" s="143" t="s">
        <v>691</v>
      </c>
      <c r="B59" s="141" t="s">
        <v>355</v>
      </c>
      <c r="C59" s="142">
        <v>4</v>
      </c>
      <c r="D59" s="144" t="s">
        <v>135</v>
      </c>
      <c r="E59" s="136" t="s">
        <v>330</v>
      </c>
      <c r="F59" s="106" t="s">
        <v>311</v>
      </c>
      <c r="G59" s="136"/>
      <c r="H59" s="145"/>
      <c r="I59" s="146"/>
      <c r="J59" s="146"/>
      <c r="K59" s="146"/>
      <c r="L59" s="146"/>
      <c r="M59" s="145"/>
    </row>
    <row r="60" spans="1:13" ht="22.5">
      <c r="A60" s="460" t="s">
        <v>176</v>
      </c>
      <c r="B60" s="461"/>
      <c r="C60" s="133">
        <v>8</v>
      </c>
      <c r="D60" s="134" t="s">
        <v>483</v>
      </c>
      <c r="E60" s="147"/>
      <c r="F60" s="148"/>
      <c r="G60" s="149"/>
      <c r="H60" s="460" t="s">
        <v>176</v>
      </c>
      <c r="I60" s="461"/>
      <c r="J60" s="133">
        <v>16</v>
      </c>
      <c r="K60" s="134" t="str">
        <f>SUMPRODUCT(--(0&amp;SUBSTITUTE(K53:K54,"K","")))&amp;"K"</f>
        <v>16K</v>
      </c>
      <c r="L60" s="148"/>
      <c r="M60" s="148"/>
    </row>
    <row r="62" spans="1:2" ht="14.25">
      <c r="A62" s="469" t="s">
        <v>468</v>
      </c>
      <c r="B62" s="469"/>
    </row>
    <row r="65" ht="14.25">
      <c r="B65" s="150"/>
    </row>
  </sheetData>
  <sheetProtection/>
  <mergeCells count="34">
    <mergeCell ref="A62:B62"/>
    <mergeCell ref="A1:M1"/>
    <mergeCell ref="A2:A4"/>
    <mergeCell ref="B2:B4"/>
    <mergeCell ref="C2:C4"/>
    <mergeCell ref="D2:D4"/>
    <mergeCell ref="E2:E4"/>
    <mergeCell ref="F2:F4"/>
    <mergeCell ref="G2:G4"/>
    <mergeCell ref="H2:H4"/>
    <mergeCell ref="I2:I4"/>
    <mergeCell ref="J2:J4"/>
    <mergeCell ref="K2:K4"/>
    <mergeCell ref="L2:L4"/>
    <mergeCell ref="M2:M4"/>
    <mergeCell ref="A5:F5"/>
    <mergeCell ref="H5:M5"/>
    <mergeCell ref="A51:B51"/>
    <mergeCell ref="H51:I51"/>
    <mergeCell ref="A18:B18"/>
    <mergeCell ref="H18:I18"/>
    <mergeCell ref="A19:F19"/>
    <mergeCell ref="H19:M19"/>
    <mergeCell ref="H30:M30"/>
    <mergeCell ref="H16:M16"/>
    <mergeCell ref="A52:F52"/>
    <mergeCell ref="H52:M52"/>
    <mergeCell ref="A60:B60"/>
    <mergeCell ref="H60:I60"/>
    <mergeCell ref="A32:B32"/>
    <mergeCell ref="H32:I32"/>
    <mergeCell ref="A33:F33"/>
    <mergeCell ref="H33:M33"/>
    <mergeCell ref="H49:M49"/>
  </mergeCells>
  <printOptions horizontalCentered="1"/>
  <pageMargins left="0.15748031496062992" right="0.15748031496062992" top="0.5905511811023623" bottom="0.5511811023622047" header="0.35433070866141736"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dc:creator>
  <cp:keywords/>
  <dc:description/>
  <cp:lastModifiedBy>Joe Chung</cp:lastModifiedBy>
  <cp:lastPrinted>2020-05-29T02:56:08Z</cp:lastPrinted>
  <dcterms:created xsi:type="dcterms:W3CDTF">2004-03-18T06:21:58Z</dcterms:created>
  <dcterms:modified xsi:type="dcterms:W3CDTF">2021-06-05T03:49:33Z</dcterms:modified>
  <cp:category/>
  <cp:version/>
  <cp:contentType/>
  <cp:contentStatus/>
</cp:coreProperties>
</file>