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9930" activeTab="5"/>
  </bookViews>
  <sheets>
    <sheet name="附表1" sheetId="1" r:id="rId1"/>
    <sheet name="附表2" sheetId="14" r:id="rId2"/>
    <sheet name="附表3" sheetId="17" r:id="rId3"/>
    <sheet name="附表4" sheetId="16" r:id="rId4"/>
    <sheet name="附表5" sheetId="19" r:id="rId5"/>
    <sheet name="附表6" sheetId="18" r:id="rId6"/>
  </sheets>
  <definedNames>
    <definedName name="_xlnm._FilterDatabase" localSheetId="0" hidden="1">附表1!$A$5:$V$73</definedName>
    <definedName name="_xlnm.Print_Titles" localSheetId="0">附表1!$2:$5</definedName>
  </definedNames>
  <calcPr calcId="124519"/>
</workbook>
</file>

<file path=xl/calcChain.xml><?xml version="1.0" encoding="utf-8"?>
<calcChain xmlns="http://schemas.openxmlformats.org/spreadsheetml/2006/main">
  <c r="J8" i="14"/>
  <c r="P5"/>
  <c r="F12" i="16" l="1"/>
  <c r="F14" s="1"/>
  <c r="E39" i="1"/>
  <c r="E33"/>
  <c r="T6" s="1"/>
  <c r="F33"/>
  <c r="G33"/>
  <c r="P57"/>
  <c r="O57"/>
  <c r="N57"/>
  <c r="I57"/>
  <c r="H57"/>
  <c r="G57"/>
  <c r="F57"/>
  <c r="E57"/>
  <c r="D10" i="16"/>
  <c r="D11"/>
  <c r="D8"/>
  <c r="D5"/>
  <c r="D4"/>
  <c r="C15" i="18"/>
  <c r="H33" i="1"/>
  <c r="I33"/>
  <c r="J33"/>
  <c r="K33"/>
  <c r="L33"/>
  <c r="M33"/>
  <c r="N33"/>
  <c r="O33"/>
  <c r="P33"/>
  <c r="F39"/>
  <c r="G39"/>
  <c r="H39"/>
  <c r="I39"/>
  <c r="J39"/>
  <c r="K39"/>
  <c r="L39"/>
  <c r="M39"/>
  <c r="N39"/>
  <c r="O39"/>
  <c r="P39"/>
  <c r="E48"/>
  <c r="T41" s="1"/>
  <c r="F48"/>
  <c r="G48"/>
  <c r="H48"/>
  <c r="I48"/>
  <c r="J48"/>
  <c r="K48"/>
  <c r="L48"/>
  <c r="M48"/>
  <c r="N48"/>
  <c r="O48"/>
  <c r="P48"/>
  <c r="Q48"/>
  <c r="R48"/>
  <c r="J57"/>
  <c r="K57"/>
  <c r="L57"/>
  <c r="M57"/>
  <c r="Q57"/>
  <c r="R57"/>
  <c r="E63"/>
  <c r="T58" s="1"/>
  <c r="F63"/>
  <c r="G63"/>
  <c r="H63"/>
  <c r="I63"/>
  <c r="O63"/>
  <c r="P63"/>
  <c r="Q63"/>
  <c r="E73"/>
  <c r="F73"/>
  <c r="G73"/>
  <c r="H73"/>
  <c r="I73"/>
  <c r="J73"/>
  <c r="O73"/>
  <c r="P73"/>
  <c r="Q73"/>
  <c r="R73"/>
  <c r="E21" i="14"/>
  <c r="F21"/>
  <c r="L3" i="17"/>
  <c r="L4"/>
  <c r="L6"/>
  <c r="L7"/>
  <c r="F8" i="16"/>
  <c r="F11"/>
  <c r="D45" i="19"/>
  <c r="E45"/>
  <c r="F45"/>
  <c r="G45"/>
  <c r="D84"/>
  <c r="E84"/>
  <c r="F84"/>
  <c r="G84"/>
  <c r="D129"/>
  <c r="E129"/>
  <c r="F129"/>
  <c r="G129"/>
  <c r="E193"/>
  <c r="F193"/>
  <c r="J15" i="18"/>
  <c r="C29"/>
  <c r="D12" i="16"/>
  <c r="E7" s="1"/>
  <c r="G5" l="1"/>
  <c r="G9"/>
  <c r="G13"/>
  <c r="G4"/>
  <c r="G6"/>
  <c r="G11"/>
  <c r="G10"/>
  <c r="G3"/>
  <c r="G7"/>
  <c r="G12"/>
  <c r="G8"/>
  <c r="E6"/>
  <c r="E9"/>
  <c r="E10"/>
  <c r="E11"/>
  <c r="E8"/>
  <c r="E3"/>
  <c r="E4"/>
  <c r="E5"/>
  <c r="E12" l="1"/>
  <c r="R33" i="1"/>
  <c r="R39"/>
  <c r="Q39"/>
  <c r="Q33"/>
</calcChain>
</file>

<file path=xl/sharedStrings.xml><?xml version="1.0" encoding="utf-8"?>
<sst xmlns="http://schemas.openxmlformats.org/spreadsheetml/2006/main" count="1231" uniqueCount="542">
  <si>
    <r>
      <rPr>
        <b/>
        <sz val="16"/>
        <rFont val="仿宋"/>
        <family val="3"/>
        <charset val="134"/>
      </rPr>
      <t>附件</t>
    </r>
    <r>
      <rPr>
        <b/>
        <sz val="16"/>
        <rFont val="Times New Roman"/>
        <family val="1"/>
      </rPr>
      <t>1</t>
    </r>
    <r>
      <rPr>
        <b/>
        <sz val="16"/>
        <rFont val="仿宋"/>
        <family val="3"/>
        <charset val="134"/>
      </rPr>
      <t>：教学计划</t>
    </r>
  </si>
  <si>
    <r>
      <rPr>
        <sz val="14"/>
        <rFont val="黑体"/>
        <family val="3"/>
        <charset val="134"/>
      </rPr>
      <t>附表</t>
    </r>
    <r>
      <rPr>
        <sz val="14"/>
        <rFont val="Times New Roman"/>
        <family val="1"/>
      </rPr>
      <t xml:space="preserve">1        </t>
    </r>
    <r>
      <rPr>
        <sz val="14"/>
        <rFont val="黑体"/>
        <family val="3"/>
        <charset val="134"/>
      </rPr>
      <t>课程设置及教学安排表</t>
    </r>
  </si>
  <si>
    <r>
      <rPr>
        <sz val="9"/>
        <rFont val="黑体"/>
        <family val="3"/>
        <charset val="134"/>
      </rPr>
      <t>课程
模块</t>
    </r>
  </si>
  <si>
    <r>
      <rPr>
        <sz val="9"/>
        <rFont val="黑体"/>
        <family val="3"/>
        <charset val="134"/>
      </rPr>
      <t>课程
编码</t>
    </r>
  </si>
  <si>
    <r>
      <rPr>
        <sz val="9"/>
        <rFont val="黑体"/>
        <family val="3"/>
        <charset val="134"/>
      </rPr>
      <t>课程名称</t>
    </r>
  </si>
  <si>
    <r>
      <rPr>
        <sz val="9"/>
        <rFont val="黑体"/>
        <family val="3"/>
        <charset val="134"/>
      </rPr>
      <t>学
分</t>
    </r>
  </si>
  <si>
    <r>
      <rPr>
        <sz val="9"/>
        <rFont val="黑体"/>
        <family val="3"/>
        <charset val="134"/>
      </rPr>
      <t>总
学
时</t>
    </r>
  </si>
  <si>
    <r>
      <rPr>
        <sz val="9"/>
        <rFont val="黑体"/>
        <family val="3"/>
        <charset val="134"/>
      </rPr>
      <t>理论学时</t>
    </r>
  </si>
  <si>
    <r>
      <rPr>
        <sz val="9"/>
        <rFont val="黑体"/>
        <family val="3"/>
        <charset val="134"/>
      </rPr>
      <t>课内实践学时</t>
    </r>
  </si>
  <si>
    <r>
      <rPr>
        <sz val="9"/>
        <rFont val="黑体"/>
        <family val="3"/>
        <charset val="134"/>
      </rPr>
      <t>各学期学时分配</t>
    </r>
  </si>
  <si>
    <r>
      <rPr>
        <sz val="9"/>
        <rFont val="黑体"/>
        <family val="3"/>
        <charset val="134"/>
      </rPr>
      <t>课程性质代码</t>
    </r>
  </si>
  <si>
    <r>
      <rPr>
        <sz val="9"/>
        <rFont val="黑体"/>
        <family val="3"/>
        <charset val="134"/>
      </rPr>
      <t>模块
学分要求</t>
    </r>
  </si>
  <si>
    <r>
      <rPr>
        <sz val="9"/>
        <rFont val="黑体"/>
        <family val="3"/>
        <charset val="134"/>
      </rPr>
      <t>实验</t>
    </r>
  </si>
  <si>
    <r>
      <rPr>
        <sz val="9"/>
        <rFont val="黑体"/>
        <family val="3"/>
        <charset val="134"/>
      </rPr>
      <t>上机</t>
    </r>
  </si>
  <si>
    <r>
      <rPr>
        <sz val="9"/>
        <rFont val="黑体"/>
        <family val="3"/>
        <charset val="134"/>
      </rPr>
      <t>其他</t>
    </r>
  </si>
  <si>
    <r>
      <rPr>
        <sz val="9"/>
        <rFont val="黑体"/>
        <family val="3"/>
        <charset val="134"/>
      </rPr>
      <t>一</t>
    </r>
  </si>
  <si>
    <r>
      <rPr>
        <sz val="9"/>
        <rFont val="黑体"/>
        <family val="3"/>
        <charset val="134"/>
      </rPr>
      <t>二</t>
    </r>
  </si>
  <si>
    <r>
      <rPr>
        <sz val="9"/>
        <rFont val="黑体"/>
        <family val="3"/>
        <charset val="134"/>
      </rPr>
      <t>三</t>
    </r>
  </si>
  <si>
    <r>
      <rPr>
        <sz val="9"/>
        <rFont val="黑体"/>
        <family val="3"/>
        <charset val="134"/>
      </rPr>
      <t>四</t>
    </r>
  </si>
  <si>
    <r>
      <rPr>
        <sz val="9"/>
        <rFont val="宋体"/>
        <family val="3"/>
        <charset val="134"/>
      </rPr>
      <t>通识教育教学模块</t>
    </r>
  </si>
  <si>
    <r>
      <rPr>
        <sz val="9"/>
        <rFont val="宋体"/>
        <family val="3"/>
        <charset val="134"/>
      </rPr>
      <t>通识核心课程</t>
    </r>
  </si>
  <si>
    <t>A1</t>
  </si>
  <si>
    <r>
      <rPr>
        <sz val="9"/>
        <color indexed="8"/>
        <rFont val="宋体"/>
        <family val="3"/>
        <charset val="134"/>
      </rPr>
      <t>形势与政策</t>
    </r>
    <r>
      <rPr>
        <sz val="9"/>
        <color indexed="8"/>
        <rFont val="Times New Roman"/>
        <family val="1"/>
      </rPr>
      <t>1</t>
    </r>
  </si>
  <si>
    <r>
      <rPr>
        <sz val="9"/>
        <rFont val="宋体"/>
        <family val="3"/>
        <charset val="134"/>
      </rPr>
      <t>形势与政策</t>
    </r>
    <r>
      <rPr>
        <sz val="9"/>
        <rFont val="Times New Roman"/>
        <family val="1"/>
      </rPr>
      <t>3</t>
    </r>
  </si>
  <si>
    <r>
      <rPr>
        <sz val="9"/>
        <rFont val="宋体"/>
        <family val="3"/>
        <charset val="134"/>
      </rPr>
      <t>大学英语</t>
    </r>
    <r>
      <rPr>
        <sz val="9"/>
        <rFont val="Times New Roman"/>
        <family val="1"/>
      </rPr>
      <t>2</t>
    </r>
  </si>
  <si>
    <r>
      <rPr>
        <sz val="9"/>
        <rFont val="宋体"/>
        <family val="3"/>
        <charset val="134"/>
      </rPr>
      <t>大学英语</t>
    </r>
    <r>
      <rPr>
        <sz val="9"/>
        <rFont val="Times New Roman"/>
        <family val="1"/>
      </rPr>
      <t>3/</t>
    </r>
    <r>
      <rPr>
        <sz val="9"/>
        <rFont val="宋体"/>
        <family val="3"/>
        <charset val="134"/>
      </rPr>
      <t>大学英语拓展课</t>
    </r>
    <r>
      <rPr>
        <sz val="9"/>
        <rFont val="Times New Roman"/>
        <family val="1"/>
      </rPr>
      <t>1</t>
    </r>
  </si>
  <si>
    <r>
      <rPr>
        <sz val="9"/>
        <rFont val="宋体"/>
        <family val="3"/>
        <charset val="134"/>
      </rPr>
      <t>大学英语</t>
    </r>
    <r>
      <rPr>
        <sz val="9"/>
        <rFont val="Times New Roman"/>
        <family val="1"/>
      </rPr>
      <t>4/</t>
    </r>
    <r>
      <rPr>
        <sz val="9"/>
        <rFont val="宋体"/>
        <family val="3"/>
        <charset val="134"/>
      </rPr>
      <t>大学英语拓展课</t>
    </r>
    <r>
      <rPr>
        <sz val="9"/>
        <rFont val="Times New Roman"/>
        <family val="1"/>
      </rPr>
      <t>2</t>
    </r>
  </si>
  <si>
    <r>
      <rPr>
        <sz val="9"/>
        <rFont val="宋体"/>
        <family val="3"/>
        <charset val="134"/>
      </rPr>
      <t>高等数学Ⅰ</t>
    </r>
    <r>
      <rPr>
        <sz val="9"/>
        <rFont val="Times New Roman"/>
        <family val="1"/>
      </rPr>
      <t>2</t>
    </r>
  </si>
  <si>
    <r>
      <rPr>
        <sz val="9"/>
        <color indexed="8"/>
        <rFont val="宋体"/>
        <family val="3"/>
        <charset val="134"/>
      </rPr>
      <t>大学体育</t>
    </r>
    <r>
      <rPr>
        <sz val="9"/>
        <color indexed="8"/>
        <rFont val="Times New Roman"/>
        <family val="1"/>
      </rPr>
      <t>1</t>
    </r>
  </si>
  <si>
    <r>
      <rPr>
        <sz val="9"/>
        <color indexed="8"/>
        <rFont val="宋体"/>
        <family val="3"/>
        <charset val="134"/>
      </rPr>
      <t>大学体育</t>
    </r>
    <r>
      <rPr>
        <sz val="9"/>
        <color indexed="8"/>
        <rFont val="Times New Roman"/>
        <family val="1"/>
      </rPr>
      <t>2</t>
    </r>
  </si>
  <si>
    <r>
      <rPr>
        <sz val="9"/>
        <rFont val="宋体"/>
        <family val="3"/>
        <charset val="134"/>
      </rPr>
      <t>小计</t>
    </r>
  </si>
  <si>
    <t>A2</t>
  </si>
  <si>
    <t>弹性力学Ⅰ</t>
  </si>
  <si>
    <r>
      <rPr>
        <sz val="9"/>
        <rFont val="宋体"/>
        <family val="3"/>
        <charset val="134"/>
      </rPr>
      <t>通识拓展课程</t>
    </r>
  </si>
  <si>
    <t>A3</t>
  </si>
  <si>
    <r>
      <rPr>
        <sz val="9"/>
        <rFont val="宋体"/>
        <family val="3"/>
        <charset val="134"/>
      </rPr>
      <t>专业教育教学模块</t>
    </r>
  </si>
  <si>
    <t>B1</t>
  </si>
  <si>
    <t>B2</t>
  </si>
  <si>
    <t>C1</t>
  </si>
  <si>
    <t>电液控制技术</t>
  </si>
  <si>
    <t>C2</t>
  </si>
  <si>
    <r>
      <rPr>
        <sz val="9"/>
        <rFont val="宋体"/>
        <family val="3"/>
        <charset val="134"/>
      </rPr>
      <t>传感器原理与应用</t>
    </r>
    <r>
      <rPr>
        <sz val="9"/>
        <rFont val="Times New Roman"/>
        <family val="1"/>
      </rPr>
      <t xml:space="preserve"> </t>
    </r>
  </si>
  <si>
    <r>
      <rPr>
        <sz val="9"/>
        <rFont val="宋体"/>
        <family val="3"/>
        <charset val="134"/>
      </rPr>
      <t>课外素质教育模块</t>
    </r>
  </si>
  <si>
    <t>D</t>
  </si>
  <si>
    <r>
      <rPr>
        <sz val="9"/>
        <rFont val="黑体"/>
        <family val="3"/>
        <charset val="134"/>
      </rPr>
      <t>序号</t>
    </r>
  </si>
  <si>
    <r>
      <rPr>
        <sz val="9"/>
        <rFont val="黑体"/>
        <family val="3"/>
        <charset val="134"/>
      </rPr>
      <t>实践教学内容</t>
    </r>
  </si>
  <si>
    <r>
      <rPr>
        <sz val="9"/>
        <rFont val="黑体"/>
        <family val="3"/>
        <charset val="134"/>
      </rPr>
      <t>学
时</t>
    </r>
  </si>
  <si>
    <r>
      <rPr>
        <sz val="9"/>
        <rFont val="黑体"/>
        <family val="3"/>
        <charset val="134"/>
      </rPr>
      <t>周
数</t>
    </r>
  </si>
  <si>
    <r>
      <rPr>
        <sz val="9"/>
        <rFont val="黑体"/>
        <family val="3"/>
        <charset val="134"/>
      </rPr>
      <t>各学期周学时</t>
    </r>
    <r>
      <rPr>
        <sz val="9"/>
        <rFont val="Times New Roman"/>
        <family val="1"/>
      </rPr>
      <t>(</t>
    </r>
    <r>
      <rPr>
        <sz val="9"/>
        <rFont val="黑体"/>
        <family val="3"/>
        <charset val="134"/>
      </rPr>
      <t>周数</t>
    </r>
    <r>
      <rPr>
        <sz val="9"/>
        <rFont val="Times New Roman"/>
        <family val="1"/>
      </rPr>
      <t>)</t>
    </r>
    <r>
      <rPr>
        <sz val="9"/>
        <rFont val="黑体"/>
        <family val="3"/>
        <charset val="134"/>
      </rPr>
      <t>分配</t>
    </r>
  </si>
  <si>
    <r>
      <rPr>
        <sz val="9"/>
        <rFont val="黑体"/>
        <family val="3"/>
        <charset val="134"/>
      </rPr>
      <t>模块学分要求</t>
    </r>
  </si>
  <si>
    <t>独立设
课实验</t>
  </si>
  <si>
    <t>\</t>
  </si>
  <si>
    <t>E1</t>
  </si>
  <si>
    <r>
      <rPr>
        <sz val="9"/>
        <color indexed="8"/>
        <rFont val="宋体"/>
        <family val="3"/>
        <charset val="134"/>
      </rPr>
      <t>小计</t>
    </r>
  </si>
  <si>
    <r>
      <rPr>
        <sz val="9"/>
        <color indexed="8"/>
        <rFont val="宋体"/>
        <family val="3"/>
        <charset val="134"/>
      </rPr>
      <t>实习、课程设计（论文）、毕业设计（论文）等环节</t>
    </r>
  </si>
  <si>
    <t>1K</t>
  </si>
  <si>
    <t>3K</t>
  </si>
  <si>
    <r>
      <rPr>
        <sz val="9"/>
        <color indexed="8"/>
        <rFont val="宋体"/>
        <family val="3"/>
        <charset val="134"/>
      </rPr>
      <t>认识实习</t>
    </r>
  </si>
  <si>
    <r>
      <rPr>
        <sz val="9"/>
        <color indexed="8"/>
        <rFont val="宋体"/>
        <family val="3"/>
        <charset val="134"/>
      </rPr>
      <t>机械电子初步课程设计</t>
    </r>
  </si>
  <si>
    <r>
      <rPr>
        <sz val="9"/>
        <color indexed="8"/>
        <rFont val="宋体"/>
        <family val="3"/>
        <charset val="134"/>
      </rPr>
      <t>金工实习</t>
    </r>
  </si>
  <si>
    <t>5K</t>
  </si>
  <si>
    <r>
      <rPr>
        <sz val="9"/>
        <color indexed="8"/>
        <rFont val="宋体"/>
        <family val="3"/>
        <charset val="134"/>
      </rPr>
      <t>机械基础综合课程设计</t>
    </r>
  </si>
  <si>
    <t>4K</t>
  </si>
  <si>
    <r>
      <rPr>
        <sz val="9"/>
        <color indexed="8"/>
        <rFont val="宋体"/>
        <family val="3"/>
        <charset val="134"/>
      </rPr>
      <t>电气控制课程设计</t>
    </r>
  </si>
  <si>
    <r>
      <rPr>
        <sz val="9"/>
        <color indexed="8"/>
        <rFont val="宋体"/>
        <family val="3"/>
        <charset val="134"/>
      </rPr>
      <t>机械电子综合课程设计</t>
    </r>
  </si>
  <si>
    <r>
      <rPr>
        <sz val="9"/>
        <color indexed="8"/>
        <rFont val="宋体"/>
        <family val="3"/>
        <charset val="134"/>
      </rPr>
      <t>生产实习</t>
    </r>
  </si>
  <si>
    <r>
      <rPr>
        <sz val="9"/>
        <color indexed="8"/>
        <rFont val="宋体"/>
        <family val="3"/>
        <charset val="134"/>
      </rPr>
      <t>毕业实习</t>
    </r>
  </si>
  <si>
    <t>2K</t>
  </si>
  <si>
    <r>
      <rPr>
        <sz val="9"/>
        <color indexed="8"/>
        <rFont val="宋体"/>
        <family val="3"/>
        <charset val="134"/>
      </rPr>
      <t>毕业设计（论文）</t>
    </r>
  </si>
  <si>
    <t>14K</t>
  </si>
  <si>
    <r>
      <t>8K</t>
    </r>
    <r>
      <rPr>
        <sz val="9"/>
        <color indexed="8"/>
        <rFont val="宋体"/>
        <family val="3"/>
        <charset val="134"/>
      </rPr>
      <t>（开始入题，但不计学分）</t>
    </r>
  </si>
  <si>
    <t>0K</t>
  </si>
  <si>
    <t>9K+8K</t>
  </si>
  <si>
    <t>16K</t>
  </si>
  <si>
    <r>
      <rPr>
        <b/>
        <sz val="9"/>
        <rFont val="宋体"/>
        <family val="3"/>
        <charset val="134"/>
      </rPr>
      <t xml:space="preserve">备注：
</t>
    </r>
    <r>
      <rPr>
        <sz val="9"/>
        <rFont val="Times New Roman"/>
        <family val="1"/>
      </rPr>
      <t>1.K</t>
    </r>
    <r>
      <rPr>
        <sz val="9"/>
        <rFont val="宋体"/>
        <family val="3"/>
        <charset val="134"/>
      </rPr>
      <t>表示</t>
    </r>
    <r>
      <rPr>
        <sz val="9"/>
        <rFont val="Times New Roman"/>
        <family val="1"/>
      </rPr>
      <t>“</t>
    </r>
    <r>
      <rPr>
        <sz val="9"/>
        <rFont val="宋体"/>
        <family val="3"/>
        <charset val="134"/>
      </rPr>
      <t>周</t>
    </r>
    <r>
      <rPr>
        <sz val="9"/>
        <rFont val="Times New Roman"/>
        <family val="1"/>
      </rPr>
      <t>”</t>
    </r>
    <r>
      <rPr>
        <sz val="9"/>
        <rFont val="宋体"/>
        <family val="3"/>
        <charset val="134"/>
      </rPr>
      <t xml:space="preserve">；
</t>
    </r>
    <r>
      <rPr>
        <sz val="9"/>
        <rFont val="Times New Roman"/>
        <family val="1"/>
      </rPr>
      <t>2.</t>
    </r>
    <r>
      <rPr>
        <sz val="9"/>
        <rFont val="宋体"/>
        <family val="3"/>
        <charset val="134"/>
      </rPr>
      <t>集中实践教学环节</t>
    </r>
    <r>
      <rPr>
        <sz val="9"/>
        <rFont val="Times New Roman"/>
        <family val="1"/>
      </rPr>
      <t>—E1</t>
    </r>
    <r>
      <rPr>
        <sz val="9"/>
        <rFont val="宋体"/>
        <family val="3"/>
        <charset val="134"/>
      </rPr>
      <t>（必修），</t>
    </r>
    <r>
      <rPr>
        <sz val="9"/>
        <rFont val="Times New Roman"/>
        <family val="1"/>
      </rPr>
      <t>E2</t>
    </r>
    <r>
      <rPr>
        <sz val="9"/>
        <rFont val="宋体"/>
        <family val="3"/>
        <charset val="134"/>
      </rPr>
      <t>（选修）；</t>
    </r>
  </si>
  <si>
    <r>
      <rPr>
        <b/>
        <sz val="16"/>
        <rFont val="仿宋"/>
        <family val="3"/>
        <charset val="134"/>
      </rPr>
      <t>附件</t>
    </r>
    <r>
      <rPr>
        <b/>
        <sz val="16"/>
        <rFont val="Times New Roman"/>
        <family val="1"/>
      </rPr>
      <t>3</t>
    </r>
    <r>
      <rPr>
        <b/>
        <sz val="16"/>
        <rFont val="仿宋"/>
        <family val="3"/>
        <charset val="134"/>
      </rPr>
      <t>：各学期学时分配表</t>
    </r>
  </si>
  <si>
    <r>
      <t xml:space="preserve">                                                                                        </t>
    </r>
    <r>
      <rPr>
        <sz val="9"/>
        <rFont val="黑体"/>
        <family val="3"/>
        <charset val="134"/>
      </rPr>
      <t xml:space="preserve">学期
</t>
    </r>
    <r>
      <rPr>
        <sz val="9"/>
        <rFont val="Times New Roman"/>
        <family val="1"/>
      </rPr>
      <t xml:space="preserve">                                                     </t>
    </r>
    <r>
      <rPr>
        <sz val="9"/>
        <rFont val="黑体"/>
        <family val="3"/>
        <charset val="134"/>
      </rPr>
      <t xml:space="preserve">学时
</t>
    </r>
    <r>
      <rPr>
        <sz val="9"/>
        <rFont val="Times New Roman"/>
        <family val="1"/>
      </rPr>
      <t xml:space="preserve">           </t>
    </r>
    <r>
      <rPr>
        <sz val="9"/>
        <rFont val="黑体"/>
        <family val="3"/>
        <charset val="134"/>
      </rPr>
      <t>类别</t>
    </r>
  </si>
  <si>
    <r>
      <rPr>
        <sz val="9"/>
        <rFont val="黑体"/>
        <family val="3"/>
        <charset val="134"/>
      </rPr>
      <t>五</t>
    </r>
  </si>
  <si>
    <r>
      <rPr>
        <sz val="9"/>
        <rFont val="黑体"/>
        <family val="3"/>
        <charset val="134"/>
      </rPr>
      <t>六</t>
    </r>
  </si>
  <si>
    <r>
      <rPr>
        <sz val="9"/>
        <rFont val="黑体"/>
        <family val="3"/>
        <charset val="134"/>
      </rPr>
      <t>七</t>
    </r>
  </si>
  <si>
    <r>
      <rPr>
        <sz val="9"/>
        <rFont val="黑体"/>
        <family val="3"/>
        <charset val="134"/>
      </rPr>
      <t>八</t>
    </r>
  </si>
  <si>
    <r>
      <rPr>
        <sz val="9"/>
        <rFont val="宋体"/>
        <family val="3"/>
        <charset val="134"/>
      </rPr>
      <t>总计</t>
    </r>
  </si>
  <si>
    <r>
      <rPr>
        <sz val="9"/>
        <rFont val="宋体"/>
        <family val="3"/>
        <charset val="134"/>
      </rPr>
      <t>必修
环节</t>
    </r>
  </si>
  <si>
    <r>
      <rPr>
        <sz val="9"/>
        <rFont val="宋体"/>
        <family val="3"/>
        <charset val="134"/>
      </rPr>
      <t>课程教学</t>
    </r>
  </si>
  <si>
    <r>
      <rPr>
        <sz val="9"/>
        <rFont val="宋体"/>
        <family val="3"/>
        <charset val="134"/>
      </rPr>
      <t>集中实践教学环节</t>
    </r>
  </si>
  <si>
    <r>
      <rPr>
        <sz val="9"/>
        <rFont val="宋体"/>
        <family val="3"/>
        <charset val="134"/>
      </rPr>
      <t>独立设课实验</t>
    </r>
  </si>
  <si>
    <r>
      <rPr>
        <sz val="9"/>
        <rFont val="宋体"/>
        <family val="3"/>
        <charset val="134"/>
      </rPr>
      <t>实习、课程设计（论文）、毕业设计（论文）等环节</t>
    </r>
  </si>
  <si>
    <t>41K</t>
  </si>
  <si>
    <r>
      <rPr>
        <sz val="9"/>
        <rFont val="宋体"/>
        <family val="3"/>
        <charset val="134"/>
      </rPr>
      <t>其它</t>
    </r>
  </si>
  <si>
    <r>
      <rPr>
        <sz val="9"/>
        <rFont val="宋体"/>
        <family val="3"/>
        <charset val="134"/>
      </rPr>
      <t>选修
环节</t>
    </r>
  </si>
  <si>
    <r>
      <rPr>
        <sz val="9"/>
        <rFont val="宋体"/>
        <family val="3"/>
        <charset val="134"/>
      </rPr>
      <t>至少获得</t>
    </r>
    <r>
      <rPr>
        <sz val="9"/>
        <rFont val="Times New Roman"/>
        <family val="1"/>
      </rPr>
      <t>10</t>
    </r>
    <r>
      <rPr>
        <sz val="9"/>
        <rFont val="宋体"/>
        <family val="3"/>
        <charset val="134"/>
      </rPr>
      <t>个及其以上的通识拓展课程学分，方可毕业</t>
    </r>
  </si>
  <si>
    <r>
      <rPr>
        <b/>
        <sz val="9"/>
        <rFont val="宋体"/>
        <family val="3"/>
        <charset val="134"/>
      </rPr>
      <t xml:space="preserve">备注：
</t>
    </r>
    <r>
      <rPr>
        <sz val="9"/>
        <rFont val="Times New Roman"/>
        <family val="1"/>
      </rPr>
      <t>1.</t>
    </r>
    <r>
      <rPr>
        <sz val="9"/>
        <rFont val="宋体"/>
        <family val="3"/>
        <charset val="134"/>
      </rPr>
      <t xml:space="preserve">本表中选修环节统计的是该专业所有应给学生提供的课程资源；
</t>
    </r>
    <r>
      <rPr>
        <sz val="9"/>
        <rFont val="Times New Roman"/>
        <family val="1"/>
      </rPr>
      <t>2.</t>
    </r>
    <r>
      <rPr>
        <sz val="9"/>
        <rFont val="宋体"/>
        <family val="3"/>
        <charset val="134"/>
      </rPr>
      <t>本表中必修环节对应的其它一栏主要对应附表</t>
    </r>
    <r>
      <rPr>
        <sz val="9"/>
        <rFont val="Times New Roman"/>
        <family val="1"/>
      </rPr>
      <t>1</t>
    </r>
    <r>
      <rPr>
        <sz val="9"/>
        <rFont val="宋体"/>
        <family val="3"/>
        <charset val="134"/>
      </rPr>
      <t>的课内实践。</t>
    </r>
  </si>
  <si>
    <r>
      <t>附表4：</t>
    </r>
    <r>
      <rPr>
        <b/>
        <sz val="16"/>
        <rFont val="仿宋"/>
        <family val="3"/>
        <charset val="134"/>
      </rPr>
      <t>学时学分结构表</t>
    </r>
  </si>
  <si>
    <t>课程类别</t>
  </si>
  <si>
    <t>学时数</t>
  </si>
  <si>
    <t>百分比1（%）</t>
  </si>
  <si>
    <t>学分数</t>
  </si>
  <si>
    <t>百分比2（%）</t>
  </si>
  <si>
    <r>
      <rPr>
        <sz val="9"/>
        <rFont val="宋体"/>
        <family val="3"/>
        <charset val="134"/>
      </rPr>
      <t>必修</t>
    </r>
  </si>
  <si>
    <r>
      <rPr>
        <sz val="9"/>
        <rFont val="宋体"/>
        <family val="3"/>
        <charset val="134"/>
      </rPr>
      <t>选修</t>
    </r>
  </si>
  <si>
    <r>
      <rPr>
        <sz val="9"/>
        <rFont val="宋体"/>
        <family val="3"/>
        <charset val="134"/>
      </rPr>
      <t>专业基础课程</t>
    </r>
  </si>
  <si>
    <r>
      <rPr>
        <sz val="9"/>
        <rFont val="宋体"/>
        <family val="3"/>
        <charset val="134"/>
      </rPr>
      <t>专业方向课程</t>
    </r>
  </si>
  <si>
    <r>
      <rPr>
        <sz val="9"/>
        <rFont val="宋体"/>
        <family val="3"/>
        <charset val="134"/>
      </rPr>
      <t>毕业需最低理论教学总学时数及学分数</t>
    </r>
  </si>
  <si>
    <r>
      <rPr>
        <sz val="9"/>
        <rFont val="宋体"/>
        <family val="3"/>
        <charset val="134"/>
      </rPr>
      <t>集中实践教育教学模块</t>
    </r>
  </si>
  <si>
    <r>
      <rPr>
        <sz val="9"/>
        <rFont val="宋体"/>
        <family val="3"/>
        <charset val="134"/>
      </rPr>
      <t>毕业需达到的最低学分数</t>
    </r>
  </si>
  <si>
    <r>
      <rPr>
        <sz val="9"/>
        <rFont val="宋体"/>
        <family val="3"/>
        <charset val="134"/>
      </rPr>
      <t>授予学位需达到的最低学分数</t>
    </r>
  </si>
  <si>
    <r>
      <rPr>
        <b/>
        <sz val="9"/>
        <rFont val="宋体"/>
        <family val="3"/>
        <charset val="134"/>
      </rPr>
      <t>备注</t>
    </r>
    <r>
      <rPr>
        <b/>
        <sz val="9"/>
        <rFont val="Times New Roman"/>
        <family val="1"/>
      </rPr>
      <t>:</t>
    </r>
    <r>
      <rPr>
        <sz val="9"/>
        <rFont val="Times New Roman"/>
        <family val="1"/>
      </rPr>
      <t xml:space="preserve">
1.</t>
    </r>
    <r>
      <rPr>
        <sz val="9"/>
        <rFont val="宋体"/>
        <family val="3"/>
        <charset val="134"/>
      </rPr>
      <t>百分比</t>
    </r>
    <r>
      <rPr>
        <sz val="9"/>
        <rFont val="Times New Roman"/>
        <family val="1"/>
      </rPr>
      <t>1</t>
    </r>
    <r>
      <rPr>
        <sz val="9"/>
        <rFont val="宋体"/>
        <family val="3"/>
        <charset val="134"/>
      </rPr>
      <t>是指该类课程占理论教学总学时数的百分比，百分比</t>
    </r>
    <r>
      <rPr>
        <sz val="9"/>
        <rFont val="Times New Roman"/>
        <family val="1"/>
      </rPr>
      <t>2</t>
    </r>
    <r>
      <rPr>
        <sz val="9"/>
        <rFont val="宋体"/>
        <family val="3"/>
        <charset val="134"/>
      </rPr>
      <t xml:space="preserve">是指该类课程占毕业需达到的最低学分数的百分比；
</t>
    </r>
    <r>
      <rPr>
        <sz val="9"/>
        <rFont val="Times New Roman"/>
        <family val="1"/>
      </rPr>
      <t>2.</t>
    </r>
    <r>
      <rPr>
        <sz val="9"/>
        <rFont val="宋体"/>
        <family val="3"/>
        <charset val="134"/>
      </rPr>
      <t xml:space="preserve">本表中选修指的是要求该专业学生所必须选修的最低学时数和学分数；
</t>
    </r>
    <r>
      <rPr>
        <sz val="9"/>
        <rFont val="Times New Roman"/>
        <family val="1"/>
      </rPr>
      <t>3.</t>
    </r>
    <r>
      <rPr>
        <sz val="9"/>
        <rFont val="宋体"/>
        <family val="3"/>
        <charset val="134"/>
      </rPr>
      <t>本表中集中实践教育教学模块指的是要求该专业学生所必须获得集中实践教学环节（见附表</t>
    </r>
    <r>
      <rPr>
        <sz val="9"/>
        <rFont val="Times New Roman"/>
        <family val="1"/>
      </rPr>
      <t>2</t>
    </r>
    <r>
      <rPr>
        <sz val="9"/>
        <rFont val="宋体"/>
        <family val="3"/>
        <charset val="134"/>
      </rPr>
      <t>）的最低学分数。</t>
    </r>
  </si>
  <si>
    <r>
      <rPr>
        <b/>
        <sz val="16"/>
        <color indexed="8"/>
        <rFont val="仿宋"/>
        <family val="3"/>
        <charset val="134"/>
      </rPr>
      <t>附表</t>
    </r>
    <r>
      <rPr>
        <b/>
        <sz val="16"/>
        <color indexed="8"/>
        <rFont val="Times New Roman"/>
        <family val="1"/>
      </rPr>
      <t>5</t>
    </r>
    <r>
      <rPr>
        <b/>
        <sz val="16"/>
        <color indexed="8"/>
        <rFont val="仿宋"/>
        <family val="3"/>
        <charset val="134"/>
      </rPr>
      <t>：实验设置及安排表</t>
    </r>
  </si>
  <si>
    <r>
      <t xml:space="preserve">110287 </t>
    </r>
    <r>
      <rPr>
        <sz val="9"/>
        <color indexed="8"/>
        <rFont val="宋体"/>
        <family val="3"/>
        <charset val="134"/>
      </rPr>
      <t>大学物理实验</t>
    </r>
  </si>
  <si>
    <r>
      <rPr>
        <sz val="9"/>
        <color indexed="8"/>
        <rFont val="宋体"/>
        <family val="3"/>
        <charset val="134"/>
      </rPr>
      <t>必选≥</t>
    </r>
    <r>
      <rPr>
        <sz val="9"/>
        <color indexed="8"/>
        <rFont val="Times New Roman"/>
        <family val="1"/>
      </rPr>
      <t>1</t>
    </r>
    <r>
      <rPr>
        <sz val="9"/>
        <color indexed="8"/>
        <rFont val="宋体"/>
        <family val="3"/>
        <charset val="134"/>
      </rPr>
      <t>项</t>
    </r>
  </si>
  <si>
    <r>
      <t>110145</t>
    </r>
    <r>
      <rPr>
        <sz val="9"/>
        <color indexed="8"/>
        <rFont val="宋体"/>
        <family val="3"/>
        <charset val="134"/>
      </rPr>
      <t>材料力学Ⅱ</t>
    </r>
    <r>
      <rPr>
        <sz val="9"/>
        <color indexed="8"/>
        <rFont val="Times New Roman"/>
        <family val="1"/>
      </rPr>
      <t>1</t>
    </r>
  </si>
  <si>
    <r>
      <rPr>
        <sz val="9"/>
        <color indexed="8"/>
        <rFont val="宋体"/>
        <family val="3"/>
        <charset val="134"/>
      </rPr>
      <t>剪切弹性模量</t>
    </r>
    <r>
      <rPr>
        <sz val="9"/>
        <color indexed="8"/>
        <rFont val="Times New Roman"/>
        <family val="1"/>
      </rPr>
      <t>G</t>
    </r>
    <r>
      <rPr>
        <sz val="9"/>
        <color indexed="8"/>
        <rFont val="宋体"/>
        <family val="3"/>
        <charset val="134"/>
      </rPr>
      <t>的测定实验</t>
    </r>
  </si>
  <si>
    <t>小计</t>
  </si>
  <si>
    <r>
      <t>107021</t>
    </r>
    <r>
      <rPr>
        <sz val="9"/>
        <color indexed="8"/>
        <rFont val="宋体"/>
        <family val="3"/>
        <charset val="134"/>
      </rPr>
      <t>液压与气压传动</t>
    </r>
  </si>
  <si>
    <r>
      <rPr>
        <sz val="9"/>
        <color indexed="8"/>
        <rFont val="宋体"/>
        <family val="3"/>
        <charset val="134"/>
      </rPr>
      <t>液压元件拆装实验</t>
    </r>
    <r>
      <rPr>
        <sz val="9"/>
        <color indexed="8"/>
        <rFont val="Times New Roman"/>
        <family val="1"/>
      </rPr>
      <t xml:space="preserve"> </t>
    </r>
  </si>
  <si>
    <r>
      <rPr>
        <sz val="9"/>
        <color indexed="8"/>
        <rFont val="宋体"/>
        <family val="3"/>
        <charset val="134"/>
      </rPr>
      <t>基于</t>
    </r>
    <r>
      <rPr>
        <sz val="9"/>
        <color indexed="8"/>
        <rFont val="Times New Roman"/>
        <family val="1"/>
      </rPr>
      <t>80C51</t>
    </r>
    <r>
      <rPr>
        <sz val="9"/>
        <color indexed="8"/>
        <rFont val="宋体"/>
        <family val="3"/>
        <charset val="134"/>
      </rPr>
      <t>的寄存器操作</t>
    </r>
  </si>
  <si>
    <r>
      <rPr>
        <sz val="9"/>
        <color indexed="8"/>
        <rFont val="宋体"/>
        <family val="3"/>
        <charset val="134"/>
      </rPr>
      <t>基于</t>
    </r>
    <r>
      <rPr>
        <sz val="9"/>
        <color indexed="8"/>
        <rFont val="Times New Roman"/>
        <family val="1"/>
      </rPr>
      <t>80C51</t>
    </r>
    <r>
      <rPr>
        <sz val="9"/>
        <color indexed="8"/>
        <rFont val="宋体"/>
        <family val="3"/>
        <charset val="134"/>
      </rPr>
      <t>的中断、定时器、</t>
    </r>
    <r>
      <rPr>
        <sz val="9"/>
        <color indexed="8"/>
        <rFont val="Times New Roman"/>
        <family val="1"/>
      </rPr>
      <t>I/O</t>
    </r>
    <r>
      <rPr>
        <sz val="9"/>
        <color indexed="8"/>
        <rFont val="宋体"/>
        <family val="3"/>
        <charset val="134"/>
      </rPr>
      <t>操作</t>
    </r>
  </si>
  <si>
    <r>
      <rPr>
        <sz val="9"/>
        <color indexed="8"/>
        <rFont val="宋体"/>
        <family val="3"/>
        <charset val="134"/>
      </rPr>
      <t>基于</t>
    </r>
    <r>
      <rPr>
        <sz val="9"/>
        <color indexed="8"/>
        <rFont val="Times New Roman"/>
        <family val="1"/>
      </rPr>
      <t>80C51</t>
    </r>
    <r>
      <rPr>
        <sz val="9"/>
        <color indexed="8"/>
        <rFont val="宋体"/>
        <family val="3"/>
        <charset val="134"/>
      </rPr>
      <t>的程序控制及其子程序调用技术</t>
    </r>
  </si>
  <si>
    <r>
      <rPr>
        <sz val="9"/>
        <color indexed="8"/>
        <rFont val="宋体"/>
        <family val="3"/>
        <charset val="134"/>
      </rPr>
      <t>基于</t>
    </r>
    <r>
      <rPr>
        <sz val="9"/>
        <color indexed="8"/>
        <rFont val="Times New Roman"/>
        <family val="1"/>
      </rPr>
      <t>80C51</t>
    </r>
    <r>
      <rPr>
        <sz val="9"/>
        <color indexed="8"/>
        <rFont val="宋体"/>
        <family val="3"/>
        <charset val="134"/>
      </rPr>
      <t>的交通信号灯控制设计</t>
    </r>
  </si>
  <si>
    <t>4</t>
  </si>
  <si>
    <t>8</t>
  </si>
  <si>
    <r>
      <rPr>
        <sz val="9"/>
        <color indexed="8"/>
        <rFont val="宋体"/>
        <family val="3"/>
        <charset val="134"/>
      </rPr>
      <t>基于</t>
    </r>
    <r>
      <rPr>
        <sz val="9"/>
        <color indexed="8"/>
        <rFont val="Times New Roman"/>
        <family val="1"/>
      </rPr>
      <t>Matlab</t>
    </r>
    <r>
      <rPr>
        <sz val="9"/>
        <color indexed="8"/>
        <rFont val="宋体"/>
        <family val="3"/>
        <charset val="134"/>
      </rPr>
      <t>建立控制系统数学模型</t>
    </r>
  </si>
  <si>
    <t>否</t>
  </si>
  <si>
    <r>
      <rPr>
        <sz val="9"/>
        <color indexed="8"/>
        <rFont val="宋体"/>
        <family val="3"/>
        <charset val="134"/>
      </rPr>
      <t>基于</t>
    </r>
    <r>
      <rPr>
        <sz val="9"/>
        <color indexed="8"/>
        <rFont val="Times New Roman"/>
        <family val="1"/>
      </rPr>
      <t>Matlab</t>
    </r>
    <r>
      <rPr>
        <sz val="9"/>
        <color indexed="8"/>
        <rFont val="宋体"/>
        <family val="3"/>
        <charset val="134"/>
      </rPr>
      <t>的二阶系统阶跃响应</t>
    </r>
  </si>
  <si>
    <r>
      <rPr>
        <sz val="9"/>
        <color indexed="8"/>
        <rFont val="宋体"/>
        <family val="3"/>
        <charset val="134"/>
      </rPr>
      <t>基于</t>
    </r>
    <r>
      <rPr>
        <sz val="9"/>
        <color indexed="8"/>
        <rFont val="Times New Roman"/>
        <family val="1"/>
      </rPr>
      <t>Matlab</t>
    </r>
    <r>
      <rPr>
        <sz val="9"/>
        <color indexed="8"/>
        <rFont val="宋体"/>
        <family val="3"/>
        <charset val="134"/>
      </rPr>
      <t>的控制系统</t>
    </r>
    <r>
      <rPr>
        <sz val="9"/>
        <color indexed="8"/>
        <rFont val="Times New Roman"/>
        <family val="1"/>
      </rPr>
      <t>Bode</t>
    </r>
    <r>
      <rPr>
        <sz val="9"/>
        <color indexed="8"/>
        <rFont val="宋体"/>
        <family val="3"/>
        <charset val="134"/>
      </rPr>
      <t>图及其频域分析</t>
    </r>
  </si>
  <si>
    <t>2</t>
  </si>
  <si>
    <t>3</t>
  </si>
  <si>
    <t>6</t>
  </si>
  <si>
    <r>
      <rPr>
        <sz val="9"/>
        <color indexed="8"/>
        <rFont val="宋体"/>
        <family val="3"/>
        <charset val="134"/>
      </rPr>
      <t>基于</t>
    </r>
    <r>
      <rPr>
        <sz val="9"/>
        <color indexed="8"/>
        <rFont val="Times New Roman"/>
        <family val="1"/>
      </rPr>
      <t>Labview</t>
    </r>
    <r>
      <rPr>
        <sz val="9"/>
        <color indexed="8"/>
        <rFont val="宋体"/>
        <family val="3"/>
        <charset val="134"/>
      </rPr>
      <t>虚拟仪器设计</t>
    </r>
  </si>
  <si>
    <r>
      <t>PLC</t>
    </r>
    <r>
      <rPr>
        <sz val="9"/>
        <color indexed="8"/>
        <rFont val="宋体"/>
        <family val="3"/>
        <charset val="134"/>
      </rPr>
      <t>顺序控制程序设计与调试实验</t>
    </r>
  </si>
  <si>
    <r>
      <t>MPS</t>
    </r>
    <r>
      <rPr>
        <sz val="9"/>
        <color indexed="8"/>
        <rFont val="宋体"/>
        <family val="3"/>
        <charset val="134"/>
      </rPr>
      <t>模块化生产培训系统</t>
    </r>
  </si>
  <si>
    <t>多控制可拆装模块化串联机器人拆装实验</t>
  </si>
  <si>
    <r>
      <t>107156</t>
    </r>
    <r>
      <rPr>
        <sz val="9"/>
        <color indexed="8"/>
        <rFont val="宋体"/>
        <family val="3"/>
        <charset val="134"/>
      </rPr>
      <t>工程机械电液控制技术</t>
    </r>
  </si>
  <si>
    <t>电液比例压力阀控制回路</t>
  </si>
  <si>
    <t>电液比例方向阀控制油缸位移</t>
  </si>
  <si>
    <t>选做</t>
  </si>
  <si>
    <t>工业机器人与机器视觉系统应用实验</t>
  </si>
  <si>
    <t>综合</t>
  </si>
  <si>
    <t>必做</t>
  </si>
  <si>
    <t>伺服阀闭环控制油缸位移</t>
  </si>
  <si>
    <t>设计</t>
  </si>
  <si>
    <t>伺服阀控制油缸对各种典型输入信号的响应</t>
  </si>
  <si>
    <t>液压位置伺服系统仿真实验</t>
  </si>
  <si>
    <t>液压位置伺服系统故障仿真实验</t>
  </si>
  <si>
    <r>
      <t>RS-232</t>
    </r>
    <r>
      <rPr>
        <sz val="9"/>
        <color indexed="8"/>
        <rFont val="宋体"/>
        <family val="3"/>
        <charset val="134"/>
      </rPr>
      <t>、</t>
    </r>
    <r>
      <rPr>
        <sz val="9"/>
        <color indexed="8"/>
        <rFont val="Times New Roman"/>
        <family val="1"/>
      </rPr>
      <t>RS-485</t>
    </r>
    <r>
      <rPr>
        <sz val="9"/>
        <color indexed="8"/>
        <rFont val="宋体"/>
        <family val="3"/>
        <charset val="134"/>
      </rPr>
      <t>总线通信实验</t>
    </r>
  </si>
  <si>
    <r>
      <t>CAN</t>
    </r>
    <r>
      <rPr>
        <sz val="9"/>
        <color indexed="8"/>
        <rFont val="宋体"/>
        <family val="3"/>
        <charset val="134"/>
      </rPr>
      <t>总线通信实验</t>
    </r>
  </si>
  <si>
    <r>
      <t>107165</t>
    </r>
    <r>
      <rPr>
        <sz val="9"/>
        <color indexed="8"/>
        <rFont val="宋体"/>
        <family val="3"/>
        <charset val="134"/>
      </rPr>
      <t>机电设备状态监测与故障诊断</t>
    </r>
  </si>
  <si>
    <t>建筑提升设备安全状态监测实验</t>
  </si>
  <si>
    <t>有线局域网组实验</t>
  </si>
  <si>
    <t>无线局域网组实验</t>
  </si>
  <si>
    <t>建筑施工工地物联网系统仿真实验</t>
  </si>
  <si>
    <r>
      <t>107159</t>
    </r>
    <r>
      <rPr>
        <sz val="9"/>
        <color indexed="8"/>
        <rFont val="宋体"/>
        <family val="3"/>
        <charset val="134"/>
      </rPr>
      <t>工程机械智能化技术</t>
    </r>
  </si>
  <si>
    <t>验证</t>
  </si>
  <si>
    <t>振动测定实验</t>
  </si>
  <si>
    <t>转速测试实验</t>
  </si>
  <si>
    <t>误差的性质与处理</t>
  </si>
  <si>
    <t>误差的合成与分配</t>
  </si>
  <si>
    <t>线性参数的最小二乘法处理</t>
  </si>
  <si>
    <t>回归分析</t>
  </si>
  <si>
    <t>16</t>
  </si>
  <si>
    <r>
      <rPr>
        <sz val="9"/>
        <color indexed="8"/>
        <rFont val="宋体"/>
        <family val="3"/>
        <charset val="134"/>
      </rPr>
      <t>设计</t>
    </r>
    <r>
      <rPr>
        <sz val="9"/>
        <color indexed="8"/>
        <rFont val="Times New Roman"/>
        <family val="1"/>
      </rPr>
      <t>/</t>
    </r>
    <r>
      <rPr>
        <sz val="9"/>
        <color indexed="8"/>
        <rFont val="宋体"/>
        <family val="3"/>
        <charset val="134"/>
      </rPr>
      <t>综合</t>
    </r>
  </si>
  <si>
    <t>是</t>
  </si>
  <si>
    <r>
      <rPr>
        <sz val="9"/>
        <color indexed="8"/>
        <rFont val="宋体"/>
        <family val="3"/>
        <charset val="134"/>
      </rPr>
      <t>设计</t>
    </r>
    <r>
      <rPr>
        <sz val="9"/>
        <color indexed="8"/>
        <rFont val="Times New Roman"/>
        <family val="1"/>
      </rPr>
      <t>/</t>
    </r>
    <r>
      <rPr>
        <sz val="9"/>
        <color indexed="8"/>
        <rFont val="宋体"/>
        <family val="3"/>
        <charset val="134"/>
      </rPr>
      <t>验证</t>
    </r>
  </si>
  <si>
    <r>
      <t>110287</t>
    </r>
    <r>
      <rPr>
        <sz val="9"/>
        <color indexed="8"/>
        <rFont val="宋体"/>
        <family val="3"/>
        <charset val="134"/>
      </rPr>
      <t>大学物理</t>
    </r>
  </si>
  <si>
    <t>/</t>
  </si>
  <si>
    <r>
      <t>110139</t>
    </r>
    <r>
      <rPr>
        <sz val="9"/>
        <color indexed="8"/>
        <rFont val="宋体"/>
        <family val="3"/>
        <charset val="134"/>
      </rPr>
      <t>理论力学Ⅱ</t>
    </r>
    <r>
      <rPr>
        <sz val="9"/>
        <color indexed="8"/>
        <rFont val="Times New Roman"/>
        <family val="1"/>
      </rPr>
      <t>1</t>
    </r>
  </si>
  <si>
    <t>107069机械设计基础Ⅰ</t>
  </si>
  <si>
    <t>互换性与技术测量</t>
  </si>
  <si>
    <r>
      <t xml:space="preserve"> </t>
    </r>
    <r>
      <rPr>
        <sz val="9"/>
        <color indexed="8"/>
        <rFont val="宋体"/>
        <family val="3"/>
        <charset val="134"/>
      </rPr>
      <t>电液比例控制回路设计及实验</t>
    </r>
  </si>
  <si>
    <r>
      <t>107027</t>
    </r>
    <r>
      <rPr>
        <sz val="9"/>
        <color indexed="8"/>
        <rFont val="宋体"/>
        <family val="3"/>
        <charset val="134"/>
      </rPr>
      <t>机械系统动力学</t>
    </r>
  </si>
  <si>
    <r>
      <t>PLC</t>
    </r>
    <r>
      <rPr>
        <sz val="9"/>
        <color indexed="8"/>
        <rFont val="宋体"/>
        <family val="3"/>
        <charset val="134"/>
      </rPr>
      <t>控制三相异步电动机正反转实验</t>
    </r>
  </si>
  <si>
    <r>
      <t>PLC</t>
    </r>
    <r>
      <rPr>
        <sz val="9"/>
        <color indexed="8"/>
        <rFont val="宋体"/>
        <family val="3"/>
        <charset val="134"/>
      </rPr>
      <t>控制三相异步电动机变频调速实验</t>
    </r>
  </si>
  <si>
    <r>
      <t>PC</t>
    </r>
    <r>
      <rPr>
        <sz val="9"/>
        <color indexed="8"/>
        <rFont val="宋体"/>
        <family val="3"/>
        <charset val="134"/>
      </rPr>
      <t>与</t>
    </r>
    <r>
      <rPr>
        <sz val="9"/>
        <color indexed="8"/>
        <rFont val="Times New Roman"/>
        <family val="1"/>
      </rPr>
      <t>PLC</t>
    </r>
    <r>
      <rPr>
        <sz val="9"/>
        <color indexed="8"/>
        <rFont val="宋体"/>
        <family val="3"/>
        <charset val="134"/>
      </rPr>
      <t>串行通信程序设计与调试实验</t>
    </r>
  </si>
  <si>
    <r>
      <t>PC</t>
    </r>
    <r>
      <rPr>
        <sz val="9"/>
        <color indexed="8"/>
        <rFont val="宋体"/>
        <family val="3"/>
        <charset val="134"/>
      </rPr>
      <t>和</t>
    </r>
    <r>
      <rPr>
        <sz val="9"/>
        <color indexed="8"/>
        <rFont val="Times New Roman"/>
        <family val="1"/>
      </rPr>
      <t>PLC</t>
    </r>
    <r>
      <rPr>
        <sz val="9"/>
        <color indexed="8"/>
        <rFont val="宋体"/>
        <family val="3"/>
        <charset val="134"/>
      </rPr>
      <t>两级控制程序设计与调试实验</t>
    </r>
  </si>
  <si>
    <r>
      <rPr>
        <sz val="9"/>
        <color indexed="8"/>
        <rFont val="宋体"/>
        <family val="3"/>
        <charset val="134"/>
      </rPr>
      <t>机电一体化控制技术实践（</t>
    </r>
    <r>
      <rPr>
        <sz val="9"/>
        <color indexed="8"/>
        <rFont val="Times New Roman"/>
        <family val="1"/>
      </rPr>
      <t>PLC</t>
    </r>
    <r>
      <rPr>
        <sz val="9"/>
        <color indexed="8"/>
        <rFont val="宋体"/>
        <family val="3"/>
        <charset val="134"/>
      </rPr>
      <t>行车机械手单元控制技术）</t>
    </r>
  </si>
  <si>
    <r>
      <rPr>
        <sz val="9"/>
        <color indexed="8"/>
        <rFont val="宋体"/>
        <family val="3"/>
        <charset val="134"/>
      </rPr>
      <t>机电一体化控制技术实践（</t>
    </r>
    <r>
      <rPr>
        <sz val="9"/>
        <color indexed="8"/>
        <rFont val="Times New Roman"/>
        <family val="1"/>
      </rPr>
      <t>PLC</t>
    </r>
    <r>
      <rPr>
        <sz val="9"/>
        <color indexed="8"/>
        <rFont val="宋体"/>
        <family val="3"/>
        <charset val="134"/>
      </rPr>
      <t>分拣输送单元控制技术）</t>
    </r>
  </si>
  <si>
    <t>机电一体化技术在建筑机械中的应用（智能铺地砖机）</t>
  </si>
  <si>
    <t>机电一体化技术在建筑机械中的应用（智能墙面抹灰机）</t>
  </si>
  <si>
    <r>
      <rPr>
        <sz val="9"/>
        <color indexed="8"/>
        <rFont val="宋体"/>
        <family val="3"/>
        <charset val="134"/>
      </rPr>
      <t>基于</t>
    </r>
    <r>
      <rPr>
        <sz val="9"/>
        <color indexed="8"/>
        <rFont val="Times New Roman"/>
        <family val="1"/>
      </rPr>
      <t>Matlab</t>
    </r>
    <r>
      <rPr>
        <sz val="9"/>
        <color indexed="8"/>
        <rFont val="宋体"/>
        <family val="3"/>
        <charset val="134"/>
      </rPr>
      <t>的典型环节极其阶跃响应</t>
    </r>
  </si>
  <si>
    <r>
      <rPr>
        <sz val="9"/>
        <color indexed="8"/>
        <rFont val="宋体"/>
        <family val="3"/>
        <charset val="134"/>
      </rPr>
      <t>基于</t>
    </r>
    <r>
      <rPr>
        <sz val="9"/>
        <color indexed="8"/>
        <rFont val="Times New Roman"/>
        <family val="1"/>
      </rPr>
      <t>Simulink</t>
    </r>
    <r>
      <rPr>
        <sz val="9"/>
        <color indexed="8"/>
        <rFont val="宋体"/>
        <family val="3"/>
        <charset val="134"/>
      </rPr>
      <t>的控制系统稳态误差分析</t>
    </r>
  </si>
  <si>
    <r>
      <rPr>
        <sz val="9"/>
        <color indexed="8"/>
        <rFont val="宋体"/>
        <family val="3"/>
        <charset val="134"/>
      </rPr>
      <t>基于</t>
    </r>
    <r>
      <rPr>
        <sz val="9"/>
        <color indexed="8"/>
        <rFont val="Times New Roman"/>
        <family val="1"/>
      </rPr>
      <t>Matlab</t>
    </r>
    <r>
      <rPr>
        <sz val="9"/>
        <color indexed="8"/>
        <rFont val="宋体"/>
        <family val="3"/>
        <charset val="134"/>
      </rPr>
      <t>的控制系统跟轨迹及其性能分析</t>
    </r>
  </si>
  <si>
    <r>
      <rPr>
        <sz val="9"/>
        <color indexed="8"/>
        <rFont val="宋体"/>
        <family val="3"/>
        <charset val="134"/>
      </rPr>
      <t>基于</t>
    </r>
    <r>
      <rPr>
        <sz val="9"/>
        <color indexed="8"/>
        <rFont val="Times New Roman"/>
        <family val="1"/>
      </rPr>
      <t>Matlab</t>
    </r>
    <r>
      <rPr>
        <sz val="9"/>
        <color indexed="8"/>
        <rFont val="宋体"/>
        <family val="3"/>
        <charset val="134"/>
      </rPr>
      <t>的控制系统动态品质分析及校正装置设计</t>
    </r>
  </si>
  <si>
    <r>
      <rPr>
        <sz val="9"/>
        <color indexed="8"/>
        <rFont val="宋体"/>
        <family val="3"/>
        <charset val="134"/>
      </rPr>
      <t>直线一级倒立摆的</t>
    </r>
    <r>
      <rPr>
        <sz val="9"/>
        <color indexed="8"/>
        <rFont val="Times New Roman"/>
        <family val="1"/>
      </rPr>
      <t>PID</t>
    </r>
    <r>
      <rPr>
        <sz val="9"/>
        <color indexed="8"/>
        <rFont val="宋体"/>
        <family val="3"/>
        <charset val="134"/>
      </rPr>
      <t>控制</t>
    </r>
  </si>
  <si>
    <r>
      <t xml:space="preserve"> </t>
    </r>
    <r>
      <rPr>
        <sz val="9"/>
        <color indexed="8"/>
        <rFont val="宋体"/>
        <family val="3"/>
        <charset val="134"/>
      </rPr>
      <t>调制与解调、频分复用</t>
    </r>
  </si>
  <si>
    <r>
      <rPr>
        <sz val="9"/>
        <color indexed="8"/>
        <rFont val="宋体"/>
        <family val="3"/>
        <charset val="134"/>
      </rPr>
      <t>基于</t>
    </r>
    <r>
      <rPr>
        <sz val="9"/>
        <color indexed="8"/>
        <rFont val="Times New Roman"/>
        <family val="1"/>
      </rPr>
      <t>Labview</t>
    </r>
    <r>
      <rPr>
        <sz val="9"/>
        <color indexed="8"/>
        <rFont val="宋体"/>
        <family val="3"/>
        <charset val="134"/>
      </rPr>
      <t>电机转速测量</t>
    </r>
  </si>
  <si>
    <r>
      <t xml:space="preserve">107159 </t>
    </r>
    <r>
      <rPr>
        <sz val="9"/>
        <color indexed="8"/>
        <rFont val="宋体"/>
        <family val="3"/>
        <charset val="134"/>
      </rPr>
      <t>工程机械智能化技术</t>
    </r>
  </si>
  <si>
    <r>
      <rPr>
        <b/>
        <sz val="9"/>
        <color indexed="8"/>
        <rFont val="宋体"/>
        <family val="3"/>
        <charset val="134"/>
      </rPr>
      <t>备注</t>
    </r>
    <r>
      <rPr>
        <b/>
        <sz val="9"/>
        <color indexed="8"/>
        <rFont val="Times New Roman"/>
        <family val="1"/>
      </rPr>
      <t>:</t>
    </r>
    <r>
      <rPr>
        <sz val="9"/>
        <color indexed="8"/>
        <rFont val="Times New Roman"/>
        <family val="1"/>
      </rPr>
      <t xml:space="preserve">
1.</t>
    </r>
    <r>
      <rPr>
        <sz val="9"/>
        <color indexed="8"/>
        <rFont val="宋体"/>
        <family val="3"/>
        <charset val="134"/>
      </rPr>
      <t xml:space="preserve">实验类型分为验证、设计、综合；
</t>
    </r>
    <r>
      <rPr>
        <sz val="9"/>
        <color indexed="8"/>
        <rFont val="Times New Roman"/>
        <family val="1"/>
      </rPr>
      <t>2.</t>
    </r>
    <r>
      <rPr>
        <sz val="9"/>
        <color indexed="8"/>
        <rFont val="宋体"/>
        <family val="3"/>
        <charset val="134"/>
      </rPr>
      <t>开出要求分为必做、必选、选做。</t>
    </r>
  </si>
  <si>
    <r>
      <rPr>
        <b/>
        <sz val="16"/>
        <color indexed="8"/>
        <rFont val="仿宋"/>
        <family val="3"/>
        <charset val="134"/>
      </rPr>
      <t>附表</t>
    </r>
    <r>
      <rPr>
        <b/>
        <sz val="16"/>
        <color indexed="8"/>
        <rFont val="Times New Roman"/>
        <family val="1"/>
      </rPr>
      <t>6</t>
    </r>
    <r>
      <rPr>
        <b/>
        <sz val="16"/>
        <color indexed="8"/>
        <rFont val="仿宋"/>
        <family val="3"/>
        <charset val="134"/>
      </rPr>
      <t>：指导性教学进程安排</t>
    </r>
  </si>
  <si>
    <r>
      <rPr>
        <sz val="9"/>
        <color indexed="8"/>
        <rFont val="宋体"/>
        <family val="3"/>
        <charset val="134"/>
      </rPr>
      <t>大学英语</t>
    </r>
    <r>
      <rPr>
        <sz val="9"/>
        <color indexed="8"/>
        <rFont val="Times New Roman"/>
        <family val="1"/>
      </rPr>
      <t>1</t>
    </r>
  </si>
  <si>
    <r>
      <rPr>
        <sz val="9"/>
        <color indexed="8"/>
        <rFont val="宋体"/>
        <family val="3"/>
        <charset val="134"/>
      </rPr>
      <t>大学物理</t>
    </r>
    <r>
      <rPr>
        <sz val="9"/>
        <color indexed="8"/>
        <rFont val="Times New Roman"/>
        <family val="1"/>
      </rPr>
      <t>1</t>
    </r>
  </si>
  <si>
    <r>
      <t>C</t>
    </r>
    <r>
      <rPr>
        <sz val="9"/>
        <rFont val="宋体"/>
        <family val="3"/>
        <charset val="134"/>
      </rPr>
      <t>语言程序设计课程设计</t>
    </r>
  </si>
  <si>
    <r>
      <rPr>
        <sz val="9"/>
        <rFont val="宋体"/>
        <family val="3"/>
        <charset val="134"/>
      </rPr>
      <t>材料力学Ⅱ</t>
    </r>
    <r>
      <rPr>
        <sz val="9"/>
        <rFont val="Times New Roman"/>
        <family val="1"/>
      </rPr>
      <t>1</t>
    </r>
  </si>
  <si>
    <r>
      <rPr>
        <sz val="9"/>
        <color indexed="8"/>
        <rFont val="宋体"/>
        <family val="3"/>
        <charset val="134"/>
      </rPr>
      <t>形势与政策</t>
    </r>
    <r>
      <rPr>
        <sz val="9"/>
        <color indexed="8"/>
        <rFont val="Times New Roman"/>
        <family val="1"/>
      </rPr>
      <t>2</t>
    </r>
  </si>
  <si>
    <r>
      <rPr>
        <sz val="9"/>
        <color indexed="8"/>
        <rFont val="宋体"/>
        <family val="3"/>
        <charset val="134"/>
      </rPr>
      <t>大学体育</t>
    </r>
    <r>
      <rPr>
        <sz val="9"/>
        <color indexed="8"/>
        <rFont val="Times New Roman"/>
        <family val="1"/>
      </rPr>
      <t>4</t>
    </r>
  </si>
  <si>
    <r>
      <rPr>
        <sz val="9"/>
        <color indexed="8"/>
        <rFont val="宋体"/>
        <family val="3"/>
        <charset val="134"/>
      </rPr>
      <t>大学物理</t>
    </r>
    <r>
      <rPr>
        <sz val="9"/>
        <color indexed="8"/>
        <rFont val="Times New Roman"/>
        <family val="1"/>
      </rPr>
      <t>2</t>
    </r>
  </si>
  <si>
    <r>
      <rPr>
        <sz val="9"/>
        <color indexed="8"/>
        <rFont val="宋体"/>
        <family val="3"/>
        <charset val="134"/>
      </rPr>
      <t>大学体育</t>
    </r>
    <r>
      <rPr>
        <sz val="9"/>
        <color indexed="8"/>
        <rFont val="Times New Roman"/>
        <family val="1"/>
      </rPr>
      <t>3</t>
    </r>
  </si>
  <si>
    <t>认识实习</t>
  </si>
  <si>
    <r>
      <rPr>
        <sz val="9"/>
        <color indexed="8"/>
        <rFont val="宋体"/>
        <family val="3"/>
        <charset val="134"/>
      </rPr>
      <t>形势与政策</t>
    </r>
    <r>
      <rPr>
        <sz val="9"/>
        <color indexed="8"/>
        <rFont val="Times New Roman"/>
        <family val="1"/>
      </rPr>
      <t>4</t>
    </r>
  </si>
  <si>
    <t>电气控制课程设计</t>
  </si>
  <si>
    <t>毕业设计（论文）</t>
  </si>
  <si>
    <t>60+9K+8K</t>
  </si>
  <si>
    <t>5K</t>
    <phoneticPr fontId="31" type="noConversion"/>
  </si>
  <si>
    <r>
      <rPr>
        <sz val="9"/>
        <rFont val="宋体"/>
        <family val="3"/>
        <charset val="134"/>
      </rPr>
      <t>理论力学Ⅱ</t>
    </r>
    <r>
      <rPr>
        <sz val="9"/>
        <rFont val="Times New Roman"/>
        <family val="1"/>
      </rPr>
      <t>1</t>
    </r>
    <phoneticPr fontId="1" type="noConversion"/>
  </si>
  <si>
    <t>机械设计基础Ⅰ</t>
    <phoneticPr fontId="1" type="noConversion"/>
  </si>
  <si>
    <t>5K</t>
    <phoneticPr fontId="31" type="noConversion"/>
  </si>
  <si>
    <t>4K</t>
    <phoneticPr fontId="31" type="noConversion"/>
  </si>
  <si>
    <t>电子制作课程设计</t>
    <phoneticPr fontId="31" type="noConversion"/>
  </si>
  <si>
    <t>C语言程序设计课程设计</t>
    <phoneticPr fontId="31" type="noConversion"/>
  </si>
  <si>
    <t>军事训练（含军事训练）</t>
    <phoneticPr fontId="31" type="noConversion"/>
  </si>
  <si>
    <t>380+1K</t>
    <phoneticPr fontId="1" type="noConversion"/>
  </si>
  <si>
    <t>工程热力学</t>
    <phoneticPr fontId="1" type="noConversion"/>
  </si>
  <si>
    <t>选修</t>
    <phoneticPr fontId="1" type="noConversion"/>
  </si>
  <si>
    <r>
      <rPr>
        <sz val="9"/>
        <rFont val="宋体"/>
        <family val="3"/>
        <charset val="134"/>
      </rPr>
      <t>通识教育教学模块</t>
    </r>
  </si>
  <si>
    <r>
      <rPr>
        <sz val="9"/>
        <rFont val="宋体"/>
        <family val="3"/>
        <charset val="134"/>
      </rPr>
      <t>通识核心课程</t>
    </r>
  </si>
  <si>
    <r>
      <rPr>
        <sz val="9"/>
        <color indexed="8"/>
        <rFont val="宋体"/>
        <family val="3"/>
        <charset val="134"/>
      </rPr>
      <t>中国近现代史纲要</t>
    </r>
  </si>
  <si>
    <r>
      <rPr>
        <sz val="9"/>
        <color indexed="8"/>
        <rFont val="宋体"/>
        <family val="3"/>
        <charset val="134"/>
      </rPr>
      <t>毛泽东思想和中国特色社会主义理论体系概论</t>
    </r>
  </si>
  <si>
    <r>
      <rPr>
        <sz val="9"/>
        <rFont val="宋体"/>
        <family val="3"/>
        <charset val="134"/>
      </rPr>
      <t>马克思主义基本原理</t>
    </r>
  </si>
  <si>
    <r>
      <rPr>
        <sz val="9"/>
        <color indexed="8"/>
        <rFont val="宋体"/>
        <family val="3"/>
        <charset val="134"/>
      </rPr>
      <t>思想道德修养与法律基础</t>
    </r>
  </si>
  <si>
    <r>
      <rPr>
        <sz val="9"/>
        <color indexed="8"/>
        <rFont val="宋体"/>
        <family val="3"/>
        <charset val="134"/>
      </rPr>
      <t>形势与政策</t>
    </r>
    <r>
      <rPr>
        <sz val="9"/>
        <color indexed="8"/>
        <rFont val="Times New Roman"/>
        <family val="1"/>
      </rPr>
      <t>1</t>
    </r>
  </si>
  <si>
    <r>
      <rPr>
        <sz val="9"/>
        <rFont val="宋体"/>
        <family val="3"/>
        <charset val="134"/>
      </rPr>
      <t>形势与政策</t>
    </r>
    <r>
      <rPr>
        <sz val="9"/>
        <rFont val="Times New Roman"/>
        <family val="1"/>
      </rPr>
      <t>2</t>
    </r>
  </si>
  <si>
    <r>
      <rPr>
        <sz val="9"/>
        <rFont val="宋体"/>
        <family val="3"/>
        <charset val="134"/>
      </rPr>
      <t>形势与政策</t>
    </r>
    <r>
      <rPr>
        <sz val="9"/>
        <rFont val="Times New Roman"/>
        <family val="1"/>
      </rPr>
      <t>3</t>
    </r>
  </si>
  <si>
    <r>
      <rPr>
        <sz val="9"/>
        <rFont val="宋体"/>
        <family val="3"/>
        <charset val="134"/>
      </rPr>
      <t>形势与政策</t>
    </r>
    <r>
      <rPr>
        <sz val="9"/>
        <rFont val="Times New Roman"/>
        <family val="1"/>
      </rPr>
      <t>4</t>
    </r>
  </si>
  <si>
    <r>
      <rPr>
        <sz val="9"/>
        <rFont val="宋体"/>
        <family val="3"/>
        <charset val="134"/>
      </rPr>
      <t>大学英语</t>
    </r>
    <r>
      <rPr>
        <sz val="9"/>
        <rFont val="Times New Roman"/>
        <family val="1"/>
      </rPr>
      <t>1</t>
    </r>
  </si>
  <si>
    <r>
      <rPr>
        <sz val="9"/>
        <rFont val="宋体"/>
        <family val="3"/>
        <charset val="134"/>
      </rPr>
      <t>大学英语</t>
    </r>
    <r>
      <rPr>
        <sz val="9"/>
        <rFont val="Times New Roman"/>
        <family val="1"/>
      </rPr>
      <t>2</t>
    </r>
  </si>
  <si>
    <r>
      <rPr>
        <sz val="9"/>
        <rFont val="宋体"/>
        <family val="3"/>
        <charset val="134"/>
      </rPr>
      <t>大学英语</t>
    </r>
    <r>
      <rPr>
        <sz val="9"/>
        <rFont val="Times New Roman"/>
        <family val="1"/>
      </rPr>
      <t>3/</t>
    </r>
    <r>
      <rPr>
        <sz val="9"/>
        <rFont val="宋体"/>
        <family val="3"/>
        <charset val="134"/>
      </rPr>
      <t>大学英语拓展课</t>
    </r>
    <r>
      <rPr>
        <sz val="9"/>
        <rFont val="Times New Roman"/>
        <family val="1"/>
      </rPr>
      <t>1</t>
    </r>
  </si>
  <si>
    <r>
      <rPr>
        <sz val="9"/>
        <rFont val="宋体"/>
        <family val="3"/>
        <charset val="134"/>
      </rPr>
      <t>大学英语</t>
    </r>
    <r>
      <rPr>
        <sz val="9"/>
        <rFont val="Times New Roman"/>
        <family val="1"/>
      </rPr>
      <t>4/</t>
    </r>
    <r>
      <rPr>
        <sz val="9"/>
        <rFont val="宋体"/>
        <family val="3"/>
        <charset val="134"/>
      </rPr>
      <t>大学英语拓展课</t>
    </r>
    <r>
      <rPr>
        <sz val="9"/>
        <rFont val="Times New Roman"/>
        <family val="1"/>
      </rPr>
      <t>2</t>
    </r>
  </si>
  <si>
    <r>
      <rPr>
        <sz val="9"/>
        <rFont val="宋体"/>
        <family val="3"/>
        <charset val="134"/>
      </rPr>
      <t>高等数学Ⅰ</t>
    </r>
    <r>
      <rPr>
        <sz val="9"/>
        <rFont val="Times New Roman"/>
        <family val="1"/>
      </rPr>
      <t>1</t>
    </r>
  </si>
  <si>
    <r>
      <rPr>
        <sz val="9"/>
        <rFont val="宋体"/>
        <family val="3"/>
        <charset val="134"/>
      </rPr>
      <t>高等数学Ⅰ</t>
    </r>
    <r>
      <rPr>
        <sz val="9"/>
        <rFont val="Times New Roman"/>
        <family val="1"/>
      </rPr>
      <t>2</t>
    </r>
  </si>
  <si>
    <r>
      <rPr>
        <sz val="9"/>
        <rFont val="宋体"/>
        <family val="3"/>
        <charset val="134"/>
      </rPr>
      <t>大学物理</t>
    </r>
    <r>
      <rPr>
        <sz val="9"/>
        <rFont val="Times New Roman"/>
        <family val="1"/>
      </rPr>
      <t>1</t>
    </r>
  </si>
  <si>
    <r>
      <rPr>
        <sz val="9"/>
        <rFont val="宋体"/>
        <family val="3"/>
        <charset val="134"/>
      </rPr>
      <t>大学物理</t>
    </r>
    <r>
      <rPr>
        <sz val="9"/>
        <rFont val="Times New Roman"/>
        <family val="1"/>
      </rPr>
      <t>2</t>
    </r>
  </si>
  <si>
    <r>
      <rPr>
        <sz val="9"/>
        <color indexed="8"/>
        <rFont val="宋体"/>
        <family val="3"/>
        <charset val="134"/>
      </rPr>
      <t>大学体育</t>
    </r>
    <r>
      <rPr>
        <sz val="9"/>
        <color indexed="8"/>
        <rFont val="Times New Roman"/>
        <family val="1"/>
      </rPr>
      <t>1</t>
    </r>
  </si>
  <si>
    <r>
      <rPr>
        <sz val="9"/>
        <color indexed="8"/>
        <rFont val="宋体"/>
        <family val="3"/>
        <charset val="134"/>
      </rPr>
      <t>大学体育</t>
    </r>
    <r>
      <rPr>
        <sz val="9"/>
        <color indexed="8"/>
        <rFont val="Times New Roman"/>
        <family val="1"/>
      </rPr>
      <t>2</t>
    </r>
  </si>
  <si>
    <r>
      <rPr>
        <sz val="9"/>
        <rFont val="宋体"/>
        <family val="3"/>
        <charset val="134"/>
      </rPr>
      <t>大学体育</t>
    </r>
    <r>
      <rPr>
        <sz val="9"/>
        <rFont val="Times New Roman"/>
        <family val="1"/>
      </rPr>
      <t>3</t>
    </r>
  </si>
  <si>
    <r>
      <rPr>
        <sz val="9"/>
        <rFont val="宋体"/>
        <family val="3"/>
        <charset val="134"/>
      </rPr>
      <t>大学体育</t>
    </r>
    <r>
      <rPr>
        <sz val="9"/>
        <rFont val="Times New Roman"/>
        <family val="1"/>
      </rPr>
      <t>4</t>
    </r>
  </si>
  <si>
    <r>
      <rPr>
        <sz val="9"/>
        <rFont val="宋体"/>
        <family val="3"/>
        <charset val="134"/>
      </rPr>
      <t>线性代数</t>
    </r>
  </si>
  <si>
    <r>
      <rPr>
        <sz val="9"/>
        <color indexed="8"/>
        <rFont val="宋体"/>
        <family val="3"/>
        <charset val="134"/>
      </rPr>
      <t>理论力学Ⅱ</t>
    </r>
    <r>
      <rPr>
        <sz val="9"/>
        <color indexed="8"/>
        <rFont val="Times New Roman"/>
        <family val="1"/>
      </rPr>
      <t>1</t>
    </r>
    <phoneticPr fontId="1" type="noConversion"/>
  </si>
  <si>
    <r>
      <rPr>
        <sz val="9"/>
        <color indexed="8"/>
        <rFont val="宋体"/>
        <family val="3"/>
        <charset val="134"/>
      </rPr>
      <t>材料力学Ⅱ</t>
    </r>
    <r>
      <rPr>
        <sz val="9"/>
        <color indexed="8"/>
        <rFont val="Times New Roman"/>
        <family val="1"/>
      </rPr>
      <t>1</t>
    </r>
  </si>
  <si>
    <r>
      <rPr>
        <sz val="9"/>
        <rFont val="宋体"/>
        <family val="3"/>
        <charset val="134"/>
      </rPr>
      <t>概率论与数理统计</t>
    </r>
  </si>
  <si>
    <r>
      <rPr>
        <sz val="9"/>
        <color indexed="8"/>
        <rFont val="宋体"/>
        <family val="3"/>
        <charset val="134"/>
      </rPr>
      <t>工程制图基础</t>
    </r>
  </si>
  <si>
    <r>
      <rPr>
        <sz val="9"/>
        <rFont val="宋体"/>
        <family val="3"/>
        <charset val="134"/>
      </rPr>
      <t>创新创业基础</t>
    </r>
  </si>
  <si>
    <r>
      <rPr>
        <sz val="9"/>
        <rFont val="宋体"/>
        <family val="3"/>
        <charset val="134"/>
      </rPr>
      <t>小计</t>
    </r>
  </si>
  <si>
    <r>
      <rPr>
        <sz val="9"/>
        <rFont val="宋体"/>
        <family val="3"/>
        <charset val="134"/>
      </rPr>
      <t>大学计算机基础</t>
    </r>
  </si>
  <si>
    <r>
      <rPr>
        <sz val="9"/>
        <rFont val="宋体"/>
        <family val="3"/>
        <charset val="134"/>
      </rPr>
      <t>通识拓展课程</t>
    </r>
  </si>
  <si>
    <r>
      <rPr>
        <sz val="9"/>
        <rFont val="宋体"/>
        <family val="3"/>
        <charset val="134"/>
      </rPr>
      <t>本科生必须取得</t>
    </r>
    <r>
      <rPr>
        <sz val="9"/>
        <rFont val="Times New Roman"/>
        <family val="1"/>
      </rPr>
      <t>10</t>
    </r>
    <r>
      <rPr>
        <sz val="9"/>
        <rFont val="宋体"/>
        <family val="3"/>
        <charset val="134"/>
      </rPr>
      <t>个及其以上的通识拓展课程学分，方可毕业</t>
    </r>
  </si>
  <si>
    <r>
      <t>A3</t>
    </r>
    <r>
      <rPr>
        <sz val="9"/>
        <rFont val="宋体"/>
        <family val="3"/>
        <charset val="134"/>
      </rPr>
      <t>≥</t>
    </r>
    <r>
      <rPr>
        <sz val="9"/>
        <rFont val="Times New Roman"/>
        <family val="1"/>
      </rPr>
      <t>10</t>
    </r>
    <r>
      <rPr>
        <sz val="9"/>
        <rFont val="宋体"/>
        <family val="3"/>
        <charset val="134"/>
      </rPr>
      <t>学分</t>
    </r>
  </si>
  <si>
    <r>
      <rPr>
        <sz val="9"/>
        <rFont val="宋体"/>
        <family val="3"/>
        <charset val="134"/>
      </rPr>
      <t>专业教育教学模块</t>
    </r>
  </si>
  <si>
    <r>
      <rPr>
        <sz val="9"/>
        <rFont val="宋体"/>
        <family val="3"/>
        <charset val="134"/>
      </rPr>
      <t>机械电子专业基础课程</t>
    </r>
  </si>
  <si>
    <r>
      <rPr>
        <sz val="9"/>
        <color indexed="8"/>
        <rFont val="宋体"/>
        <family val="3"/>
        <charset val="134"/>
      </rPr>
      <t>机械工程控制基础</t>
    </r>
  </si>
  <si>
    <r>
      <rPr>
        <sz val="9"/>
        <color indexed="8"/>
        <rFont val="宋体"/>
        <family val="3"/>
        <charset val="134"/>
      </rPr>
      <t>液压与气压传动</t>
    </r>
  </si>
  <si>
    <r>
      <rPr>
        <sz val="9"/>
        <color indexed="8"/>
        <rFont val="宋体"/>
        <family val="3"/>
        <charset val="134"/>
      </rPr>
      <t>微机原理与嵌入式系统</t>
    </r>
  </si>
  <si>
    <r>
      <rPr>
        <sz val="9"/>
        <color indexed="8"/>
        <rFont val="宋体"/>
        <family val="3"/>
        <charset val="134"/>
      </rPr>
      <t>工程材料及机械制造基础</t>
    </r>
  </si>
  <si>
    <r>
      <rPr>
        <sz val="9"/>
        <rFont val="宋体"/>
        <family val="3"/>
        <charset val="134"/>
      </rPr>
      <t>机械系统动力学</t>
    </r>
  </si>
  <si>
    <r>
      <rPr>
        <sz val="9"/>
        <rFont val="宋体"/>
        <family val="3"/>
        <charset val="134"/>
      </rPr>
      <t>机械电子专业方向课程</t>
    </r>
  </si>
  <si>
    <r>
      <rPr>
        <sz val="9"/>
        <color indexed="8"/>
        <rFont val="宋体"/>
        <family val="3"/>
        <charset val="134"/>
      </rPr>
      <t>测试技术与信号处理</t>
    </r>
    <r>
      <rPr>
        <sz val="9"/>
        <color indexed="8"/>
        <rFont val="Times New Roman"/>
        <family val="1"/>
      </rPr>
      <t>II</t>
    </r>
  </si>
  <si>
    <r>
      <rPr>
        <sz val="9"/>
        <color rgb="FF000000"/>
        <rFont val="宋体"/>
        <family val="3"/>
        <charset val="134"/>
      </rPr>
      <t>电气控制与</t>
    </r>
    <r>
      <rPr>
        <sz val="9"/>
        <color indexed="8"/>
        <rFont val="Times New Roman"/>
        <family val="1"/>
      </rPr>
      <t>PLC</t>
    </r>
    <r>
      <rPr>
        <sz val="9"/>
        <color indexed="8"/>
        <rFont val="宋体"/>
        <family val="3"/>
        <charset val="134"/>
      </rPr>
      <t>应用技术</t>
    </r>
  </si>
  <si>
    <r>
      <rPr>
        <sz val="9"/>
        <color indexed="8"/>
        <rFont val="宋体"/>
        <family val="3"/>
        <charset val="134"/>
      </rPr>
      <t>工业机器人技术基础</t>
    </r>
  </si>
  <si>
    <r>
      <rPr>
        <sz val="9"/>
        <rFont val="宋体"/>
        <family val="3"/>
        <charset val="134"/>
      </rPr>
      <t>电液控制技术</t>
    </r>
  </si>
  <si>
    <r>
      <rPr>
        <sz val="9"/>
        <rFont val="宋体"/>
        <family val="3"/>
        <charset val="134"/>
      </rPr>
      <t>现场总线与工业优化控制</t>
    </r>
  </si>
  <si>
    <r>
      <rPr>
        <sz val="9"/>
        <rFont val="宋体"/>
        <family val="3"/>
        <charset val="134"/>
      </rPr>
      <t>工程机械智能化技术</t>
    </r>
  </si>
  <si>
    <r>
      <rPr>
        <sz val="9"/>
        <rFont val="宋体"/>
        <family val="3"/>
        <charset val="134"/>
      </rPr>
      <t>液压伺服系统分析及故障诊断</t>
    </r>
  </si>
  <si>
    <r>
      <rPr>
        <sz val="9"/>
        <rFont val="宋体"/>
        <family val="3"/>
        <charset val="134"/>
      </rPr>
      <t>传感器原理与应用</t>
    </r>
    <r>
      <rPr>
        <sz val="9"/>
        <rFont val="Times New Roman"/>
        <family val="1"/>
      </rPr>
      <t xml:space="preserve"> </t>
    </r>
  </si>
  <si>
    <r>
      <rPr>
        <sz val="9"/>
        <rFont val="宋体"/>
        <family val="3"/>
        <charset val="134"/>
      </rPr>
      <t>误差理论与数据处理</t>
    </r>
  </si>
  <si>
    <r>
      <rPr>
        <sz val="9"/>
        <rFont val="宋体"/>
        <family val="3"/>
        <charset val="134"/>
      </rPr>
      <t>课外素质教育模块</t>
    </r>
  </si>
  <si>
    <r>
      <rPr>
        <sz val="9"/>
        <rFont val="宋体"/>
        <family val="3"/>
        <charset val="134"/>
      </rPr>
      <t>本科生必须取得</t>
    </r>
    <r>
      <rPr>
        <sz val="9"/>
        <rFont val="Times New Roman"/>
        <family val="1"/>
      </rPr>
      <t>10</t>
    </r>
    <r>
      <rPr>
        <sz val="9"/>
        <rFont val="宋体"/>
        <family val="3"/>
        <charset val="134"/>
      </rPr>
      <t>个及其以上的课外素质教育学分，方可授予学士学位</t>
    </r>
  </si>
  <si>
    <r>
      <t>D</t>
    </r>
    <r>
      <rPr>
        <sz val="9"/>
        <rFont val="宋体"/>
        <family val="3"/>
        <charset val="134"/>
      </rPr>
      <t>≥</t>
    </r>
    <r>
      <rPr>
        <sz val="9"/>
        <rFont val="Times New Roman"/>
        <family val="1"/>
      </rPr>
      <t>10</t>
    </r>
    <r>
      <rPr>
        <sz val="9"/>
        <rFont val="宋体"/>
        <family val="3"/>
        <charset val="134"/>
      </rPr>
      <t>学分</t>
    </r>
  </si>
  <si>
    <r>
      <rPr>
        <b/>
        <sz val="9"/>
        <rFont val="宋体"/>
        <family val="3"/>
        <charset val="134"/>
      </rPr>
      <t xml:space="preserve">备注：
</t>
    </r>
    <r>
      <rPr>
        <sz val="9"/>
        <rFont val="Times New Roman"/>
        <family val="1"/>
      </rPr>
      <t>1.</t>
    </r>
    <r>
      <rPr>
        <sz val="9"/>
        <rFont val="宋体"/>
        <family val="3"/>
        <charset val="134"/>
      </rPr>
      <t>课程性质代码：通识核心课程</t>
    </r>
    <r>
      <rPr>
        <sz val="9"/>
        <rFont val="Times New Roman"/>
        <family val="1"/>
      </rPr>
      <t>—A1</t>
    </r>
    <r>
      <rPr>
        <sz val="9"/>
        <rFont val="宋体"/>
        <family val="3"/>
        <charset val="134"/>
      </rPr>
      <t>（必修），</t>
    </r>
    <r>
      <rPr>
        <sz val="9"/>
        <rFont val="Times New Roman"/>
        <family val="1"/>
      </rPr>
      <t>A2</t>
    </r>
    <r>
      <rPr>
        <sz val="9"/>
        <rFont val="宋体"/>
        <family val="3"/>
        <charset val="134"/>
      </rPr>
      <t>（选修）；通识拓展课程</t>
    </r>
    <r>
      <rPr>
        <sz val="9"/>
        <rFont val="Times New Roman"/>
        <family val="1"/>
      </rPr>
      <t>—A3</t>
    </r>
    <r>
      <rPr>
        <sz val="9"/>
        <rFont val="宋体"/>
        <family val="3"/>
        <charset val="134"/>
      </rPr>
      <t xml:space="preserve">（选修）；
</t>
    </r>
    <r>
      <rPr>
        <sz val="9"/>
        <rFont val="Times New Roman"/>
        <family val="1"/>
      </rPr>
      <t>2.</t>
    </r>
    <r>
      <rPr>
        <sz val="9"/>
        <rFont val="宋体"/>
        <family val="3"/>
        <charset val="134"/>
      </rPr>
      <t>专业基础课程</t>
    </r>
    <r>
      <rPr>
        <sz val="9"/>
        <rFont val="Times New Roman"/>
        <family val="1"/>
      </rPr>
      <t>—B1</t>
    </r>
    <r>
      <rPr>
        <sz val="9"/>
        <rFont val="宋体"/>
        <family val="3"/>
        <charset val="134"/>
      </rPr>
      <t>（必修），</t>
    </r>
    <r>
      <rPr>
        <sz val="9"/>
        <rFont val="Times New Roman"/>
        <family val="1"/>
      </rPr>
      <t>B2</t>
    </r>
    <r>
      <rPr>
        <sz val="9"/>
        <rFont val="宋体"/>
        <family val="3"/>
        <charset val="134"/>
      </rPr>
      <t>（选修）；专业方向课程</t>
    </r>
    <r>
      <rPr>
        <sz val="9"/>
        <rFont val="Times New Roman"/>
        <family val="1"/>
      </rPr>
      <t>—C1</t>
    </r>
    <r>
      <rPr>
        <sz val="9"/>
        <rFont val="宋体"/>
        <family val="3"/>
        <charset val="134"/>
      </rPr>
      <t>（必修），</t>
    </r>
    <r>
      <rPr>
        <sz val="9"/>
        <rFont val="Times New Roman"/>
        <family val="1"/>
      </rPr>
      <t>C2</t>
    </r>
    <r>
      <rPr>
        <sz val="9"/>
        <rFont val="宋体"/>
        <family val="3"/>
        <charset val="134"/>
      </rPr>
      <t>（选修）；课外素质教育课程</t>
    </r>
    <r>
      <rPr>
        <sz val="9"/>
        <rFont val="Times New Roman"/>
        <family val="1"/>
      </rPr>
      <t>—D</t>
    </r>
    <r>
      <rPr>
        <sz val="9"/>
        <rFont val="宋体"/>
        <family val="3"/>
        <charset val="134"/>
      </rPr>
      <t>。</t>
    </r>
  </si>
  <si>
    <r>
      <rPr>
        <sz val="9"/>
        <rFont val="宋体"/>
        <family val="3"/>
        <charset val="134"/>
      </rPr>
      <t>工程热力学</t>
    </r>
    <phoneticPr fontId="1" type="noConversion"/>
  </si>
  <si>
    <t>大学物理实验</t>
    <phoneticPr fontId="31" type="noConversion"/>
  </si>
  <si>
    <r>
      <t>C</t>
    </r>
    <r>
      <rPr>
        <sz val="9"/>
        <rFont val="宋体"/>
        <family val="3"/>
        <charset val="134"/>
      </rPr>
      <t>语言程序设计基础</t>
    </r>
  </si>
  <si>
    <t>B2</t>
    <phoneticPr fontId="1" type="noConversion"/>
  </si>
  <si>
    <t>368+0K</t>
    <phoneticPr fontId="1" type="noConversion"/>
  </si>
  <si>
    <r>
      <rPr>
        <sz val="9"/>
        <rFont val="宋体"/>
        <family val="3"/>
        <charset val="134"/>
      </rPr>
      <t>企业管理学概论</t>
    </r>
  </si>
  <si>
    <r>
      <rPr>
        <sz val="9"/>
        <rFont val="宋体"/>
        <family val="3"/>
        <charset val="134"/>
      </rPr>
      <t>机械制造技术基础</t>
    </r>
  </si>
  <si>
    <r>
      <rPr>
        <sz val="9"/>
        <rFont val="宋体"/>
        <family val="3"/>
        <charset val="134"/>
      </rPr>
      <t>机电设备状态监测与故障诊断</t>
    </r>
  </si>
  <si>
    <r>
      <rPr>
        <sz val="9"/>
        <rFont val="宋体"/>
        <family val="3"/>
        <charset val="134"/>
      </rPr>
      <t>物联网技术与远程控制</t>
    </r>
  </si>
  <si>
    <r>
      <rPr>
        <sz val="9"/>
        <rFont val="宋体"/>
        <family val="3"/>
        <charset val="134"/>
      </rPr>
      <t>机械制图Ⅱ</t>
    </r>
  </si>
  <si>
    <r>
      <rPr>
        <sz val="9"/>
        <rFont val="宋体"/>
        <family val="3"/>
        <charset val="134"/>
      </rPr>
      <t>弹性力学Ⅰ</t>
    </r>
    <phoneticPr fontId="1" type="noConversion"/>
  </si>
  <si>
    <r>
      <rPr>
        <b/>
        <sz val="16"/>
        <rFont val="仿宋"/>
        <family val="3"/>
        <charset val="134"/>
      </rPr>
      <t>附表</t>
    </r>
    <r>
      <rPr>
        <b/>
        <sz val="16"/>
        <rFont val="Times New Roman"/>
        <family val="1"/>
      </rPr>
      <t>2</t>
    </r>
    <r>
      <rPr>
        <b/>
        <sz val="16"/>
        <rFont val="仿宋"/>
        <family val="3"/>
        <charset val="134"/>
      </rPr>
      <t>：集中实践教育教学模块设置及安排表</t>
    </r>
    <phoneticPr fontId="31" type="noConversion"/>
  </si>
  <si>
    <t>电路与模电数电实验</t>
    <phoneticPr fontId="31" type="noConversion"/>
  </si>
  <si>
    <t>电路与模电数电实验</t>
    <phoneticPr fontId="1" type="noConversion"/>
  </si>
  <si>
    <t>404+5K</t>
    <phoneticPr fontId="1" type="noConversion"/>
  </si>
  <si>
    <t>感性电路功率因数的改善</t>
  </si>
  <si>
    <t>负反馈放大器</t>
  </si>
  <si>
    <t>集成运算放大器的应用</t>
  </si>
  <si>
    <t>工程计算方法</t>
    <phoneticPr fontId="1" type="noConversion"/>
  </si>
  <si>
    <t>计算机网络技术基础</t>
    <phoneticPr fontId="1" type="noConversion"/>
  </si>
  <si>
    <t>工程化学</t>
    <phoneticPr fontId="1" type="noConversion"/>
  </si>
  <si>
    <t>机电一体化系统设计（双语）</t>
    <phoneticPr fontId="1" type="noConversion"/>
  </si>
  <si>
    <t>E2</t>
    <phoneticPr fontId="31" type="noConversion"/>
  </si>
  <si>
    <t>5K</t>
    <phoneticPr fontId="31" type="noConversion"/>
  </si>
  <si>
    <t>4K</t>
    <phoneticPr fontId="31" type="noConversion"/>
  </si>
  <si>
    <t>428+1K</t>
    <phoneticPr fontId="1" type="noConversion"/>
  </si>
  <si>
    <t>376+4K</t>
    <phoneticPr fontId="1" type="noConversion"/>
  </si>
  <si>
    <r>
      <rPr>
        <sz val="9"/>
        <color theme="1"/>
        <rFont val="宋体"/>
        <family val="3"/>
        <charset val="134"/>
      </rPr>
      <t>工程经济学概论</t>
    </r>
  </si>
  <si>
    <r>
      <rPr>
        <sz val="9"/>
        <color theme="1"/>
        <rFont val="宋体"/>
        <family val="3"/>
        <charset val="134"/>
      </rPr>
      <t>专业英语</t>
    </r>
    <phoneticPr fontId="1" type="noConversion"/>
  </si>
  <si>
    <r>
      <rPr>
        <sz val="9"/>
        <color theme="1"/>
        <rFont val="宋体"/>
        <family val="3"/>
        <charset val="134"/>
      </rPr>
      <t>互换性与技术测量</t>
    </r>
  </si>
  <si>
    <r>
      <t>MATLAB</t>
    </r>
    <r>
      <rPr>
        <sz val="9"/>
        <color theme="1"/>
        <rFont val="宋体"/>
        <family val="3"/>
        <charset val="134"/>
      </rPr>
      <t>图形绘制</t>
    </r>
  </si>
  <si>
    <r>
      <t>MATLAB</t>
    </r>
    <r>
      <rPr>
        <sz val="9"/>
        <color theme="1"/>
        <rFont val="宋体"/>
        <family val="3"/>
        <charset val="134"/>
      </rPr>
      <t>基本程序设计</t>
    </r>
  </si>
  <si>
    <r>
      <t>MATLAB</t>
    </r>
    <r>
      <rPr>
        <sz val="9"/>
        <color theme="1"/>
        <rFont val="宋体"/>
        <family val="3"/>
        <charset val="134"/>
      </rPr>
      <t>最优化设计</t>
    </r>
  </si>
  <si>
    <r>
      <t>Simulink</t>
    </r>
    <r>
      <rPr>
        <sz val="9"/>
        <color theme="1"/>
        <rFont val="宋体"/>
        <family val="3"/>
        <charset val="134"/>
      </rPr>
      <t>系统仿真</t>
    </r>
  </si>
  <si>
    <r>
      <t>107127</t>
    </r>
    <r>
      <rPr>
        <sz val="9"/>
        <color theme="1"/>
        <rFont val="宋体"/>
        <family val="3"/>
        <charset val="134"/>
      </rPr>
      <t>电工电子技术实验</t>
    </r>
  </si>
  <si>
    <r>
      <t>基尔霍夫定律、叠加原理及</t>
    </r>
    <r>
      <rPr>
        <sz val="9"/>
        <color theme="1"/>
        <rFont val="宋体"/>
        <family val="3"/>
        <charset val="134"/>
      </rPr>
      <t>等效电源定理</t>
    </r>
  </si>
  <si>
    <t>专业英语</t>
    <phoneticPr fontId="1" type="noConversion"/>
  </si>
  <si>
    <t>电工技术</t>
    <phoneticPr fontId="1" type="noConversion"/>
  </si>
  <si>
    <t>电子技术</t>
    <phoneticPr fontId="1" type="noConversion"/>
  </si>
  <si>
    <t>大学生就业指导与创业教育</t>
    <phoneticPr fontId="1" type="noConversion"/>
  </si>
  <si>
    <t>大学化学实验</t>
    <phoneticPr fontId="31" type="noConversion"/>
  </si>
  <si>
    <t>实验
模块</t>
  </si>
  <si>
    <t>所属课程编码及名称</t>
  </si>
  <si>
    <t>学分</t>
  </si>
  <si>
    <t>开设实验项目数</t>
  </si>
  <si>
    <t>实验总学时数</t>
  </si>
  <si>
    <t>要求完成实验学时数（≥）</t>
  </si>
  <si>
    <t>实验项目名称</t>
  </si>
  <si>
    <t>实验类型</t>
  </si>
  <si>
    <t>各学期学时分配</t>
  </si>
  <si>
    <t>实验是否独立设课</t>
  </si>
  <si>
    <t>开出要求</t>
  </si>
  <si>
    <t>一</t>
  </si>
  <si>
    <t>二</t>
  </si>
  <si>
    <t>三</t>
  </si>
  <si>
    <t>四</t>
  </si>
  <si>
    <t>计划内实验（课内实验和独立设课实验）</t>
  </si>
  <si>
    <t>基础实
验模块</t>
  </si>
  <si>
    <t>分光计的调整与使用</t>
  </si>
  <si>
    <t>用扭转法测量物体的转动惯量</t>
  </si>
  <si>
    <t>速度和加速度的测量</t>
  </si>
  <si>
    <t>数字示波器的调节与电信号的测量</t>
  </si>
  <si>
    <t>等厚干涉的应用</t>
  </si>
  <si>
    <t>稳恒电流场模拟静电场</t>
  </si>
  <si>
    <t>单臂电桥测电阻</t>
  </si>
  <si>
    <t>非线性电子元件的伏安特性研究</t>
  </si>
  <si>
    <t>铁磁质材料的磁化曲线和磁滞回线测量</t>
  </si>
  <si>
    <t>稳态法测不良导体的导热系数</t>
  </si>
  <si>
    <t>空气中声速的测量</t>
  </si>
  <si>
    <t>迈克尔逊干涉仪的使用</t>
  </si>
  <si>
    <t>金属丝杨氏模量测量方法的研究</t>
  </si>
  <si>
    <t>用霍尔元件测量磁感应强度</t>
  </si>
  <si>
    <t>高电势电位差计的应用</t>
  </si>
  <si>
    <t>双臂电桥测量低值电阻</t>
  </si>
  <si>
    <t>衍射光栅特性的研究</t>
  </si>
  <si>
    <t>巨磁阻抗效应的实验研究</t>
  </si>
  <si>
    <t>压缩实验</t>
  </si>
  <si>
    <t>拉伸实验</t>
  </si>
  <si>
    <t>拉伸弹性模量的测定实验</t>
  </si>
  <si>
    <t>扭转实验</t>
  </si>
  <si>
    <t>梁弯曲正应力测定实</t>
  </si>
  <si>
    <t>弯扭组合主应力测定实验</t>
  </si>
  <si>
    <t>规定非比例伸长应力的测定实验</t>
  </si>
  <si>
    <t>集成运算放大器</t>
  </si>
  <si>
    <t>专业基础实验模块</t>
  </si>
  <si>
    <t>机构运动简图测绘</t>
  </si>
  <si>
    <t>回转构件动平衡</t>
  </si>
  <si>
    <t>典型机构的设计与分析</t>
  </si>
  <si>
    <t>机械创新设计</t>
  </si>
  <si>
    <t>轴系结构组合设计</t>
  </si>
  <si>
    <t>带传动的滑差率与效率</t>
  </si>
  <si>
    <t>减速器拆装实验</t>
  </si>
  <si>
    <t>尺寸精度检测</t>
  </si>
  <si>
    <t>圆度、直线度、圆柱度检测</t>
  </si>
  <si>
    <t>表面粗糙度检测</t>
  </si>
  <si>
    <t>齿距测量</t>
  </si>
  <si>
    <t>同轴度、跳动度、平行度检测</t>
  </si>
  <si>
    <t>齿厚测量</t>
  </si>
  <si>
    <t>齿廓测量</t>
  </si>
  <si>
    <t>螺旋线测量</t>
  </si>
  <si>
    <t>铁碳合金的组织观察</t>
  </si>
  <si>
    <t>热处理</t>
  </si>
  <si>
    <t>金属材料硬度测试</t>
  </si>
  <si>
    <t>铸铁、合金钢、有色金属金相组织观察</t>
  </si>
  <si>
    <t>刀具的几何角度及其测量实验</t>
  </si>
  <si>
    <t>压力控制回路设计及实验</t>
  </si>
  <si>
    <t>液压泵效率测试实验</t>
  </si>
  <si>
    <t>微机原理与嵌入式系统</t>
  </si>
  <si>
    <t>光电传感器测转数</t>
  </si>
  <si>
    <r>
      <t xml:space="preserve">107027 </t>
    </r>
    <r>
      <rPr>
        <sz val="9"/>
        <color theme="1"/>
        <rFont val="宋体"/>
        <family val="3"/>
        <charset val="134"/>
      </rPr>
      <t>机械系统动力学</t>
    </r>
  </si>
  <si>
    <t>机械振动系统数字仿真</t>
  </si>
  <si>
    <t>振动台基本结构及功能</t>
  </si>
  <si>
    <t>专业方向实验模块</t>
  </si>
  <si>
    <t>信号的采样与恢复</t>
  </si>
  <si>
    <t>金属箔式应变电桥</t>
  </si>
  <si>
    <t>三相异步电动机启停控制实验</t>
  </si>
  <si>
    <t>步进电动机单轴定位控制实验</t>
  </si>
  <si>
    <t>混料灌实验</t>
  </si>
  <si>
    <t>塔式起重机起升机构和回转机构电液控制系统实验</t>
  </si>
  <si>
    <t>执行元件流量测量及速度调节实验</t>
  </si>
  <si>
    <t>工业机器人技术基础</t>
  </si>
  <si>
    <t>一自由度控制及其编程</t>
  </si>
  <si>
    <t>二自由度控制及其编程</t>
  </si>
  <si>
    <t>三自由度控制及其编程</t>
  </si>
  <si>
    <t>搬运机器人综合实验</t>
  </si>
  <si>
    <t>液压伺服系统分析及故障诊断</t>
  </si>
  <si>
    <r>
      <t xml:space="preserve">107166 </t>
    </r>
    <r>
      <rPr>
        <sz val="9"/>
        <color indexed="8"/>
        <rFont val="宋体"/>
        <family val="3"/>
        <charset val="134"/>
      </rPr>
      <t>现场总线与工业优化控制</t>
    </r>
    <phoneticPr fontId="1" type="noConversion"/>
  </si>
  <si>
    <t>故障诊断系统的组成和使用</t>
  </si>
  <si>
    <t>旋转机械典型故障监测与诊断</t>
  </si>
  <si>
    <t>物联网技术与远程控制</t>
  </si>
  <si>
    <t>挖掘机控制系统建模</t>
  </si>
  <si>
    <t>摊铺机控制方式仿真</t>
  </si>
  <si>
    <t>误差理论与数据处理</t>
  </si>
  <si>
    <t>工程机械电液控制综合实验</t>
  </si>
  <si>
    <t>塔式起重机工作机构电液控制实验</t>
  </si>
  <si>
    <t>挖掘机工作机构负载敏感电液控制系统设计及动态特性测试</t>
  </si>
  <si>
    <t>工程机械混合动力驱动实验</t>
  </si>
  <si>
    <t>工程机械基本回路实验</t>
  </si>
  <si>
    <t>计划外实验（拓展性实验）</t>
  </si>
  <si>
    <t>固定拓展性实验</t>
  </si>
  <si>
    <t>参观演示实验室</t>
  </si>
  <si>
    <t>利用气垫导轨验证动量守恒定律</t>
  </si>
  <si>
    <t>物体转动惯量测量方法的研究</t>
  </si>
  <si>
    <t>杨氏模量测量方法的研究</t>
  </si>
  <si>
    <t>单自由度自由振动实验</t>
  </si>
  <si>
    <t>单自由度强迫振动实验</t>
  </si>
  <si>
    <t>冲击实验</t>
  </si>
  <si>
    <t>压杆稳定临界力测定实验</t>
  </si>
  <si>
    <t>工程桁架结构内测定实验</t>
  </si>
  <si>
    <t>偏心受拉实验</t>
  </si>
  <si>
    <t>材料的横向变形系数测定实验</t>
  </si>
  <si>
    <t>平面光弹性实验</t>
  </si>
  <si>
    <t>机械原理认知实验</t>
  </si>
  <si>
    <t>演示</t>
  </si>
  <si>
    <t>机器人创新与实验</t>
  </si>
  <si>
    <t>机械零件认知实验</t>
  </si>
  <si>
    <t>滚动轴承受力分析</t>
  </si>
  <si>
    <t>机械运动和动力学分析</t>
  </si>
  <si>
    <t>转子测量分析</t>
  </si>
  <si>
    <t>典型零件失效分析</t>
  </si>
  <si>
    <t>螺栓组应力分析</t>
  </si>
  <si>
    <t>弹簧特性测试</t>
  </si>
  <si>
    <t>轴的疲劳应力分析</t>
  </si>
  <si>
    <t>液体动压滑动轴承分析</t>
  </si>
  <si>
    <t>百分表拆装</t>
  </si>
  <si>
    <t>齿轮范成原理</t>
  </si>
  <si>
    <t>机械零、部件的破坏与失效认知实验</t>
  </si>
  <si>
    <t>慧鱼创意组合模型</t>
  </si>
  <si>
    <t>垂直度、端面圆跳动度检测</t>
  </si>
  <si>
    <t>物体表面轮廓与粗糙度的测量与认知</t>
  </si>
  <si>
    <t>齿圈跳动检测</t>
  </si>
  <si>
    <t>顺序控制回路设计及实验</t>
  </si>
  <si>
    <t>方向控制回路设计及实验</t>
  </si>
  <si>
    <t>保压卸荷回路设计及实验</t>
  </si>
  <si>
    <t>正弦振动系统幅频特性曲线测试实验</t>
  </si>
  <si>
    <t>随机振动系统频响曲线测试实验</t>
  </si>
  <si>
    <t>步进电动机两轴联动控制实验</t>
  </si>
  <si>
    <t>机电一体化技术在建筑机械中的应用（板材安装机器人室内机械手）</t>
  </si>
  <si>
    <t>机电一体化技术在建筑机械中的应用（建筑喷涂机器人）</t>
  </si>
  <si>
    <t>霍尔传感器、光电传感器测速</t>
  </si>
  <si>
    <t>流量阀性能测试实验</t>
  </si>
  <si>
    <t>恒压系统特性实验</t>
  </si>
  <si>
    <t>负荷传感系统的特性实验</t>
  </si>
  <si>
    <t>保流量充足多执行元件复合动作控制实验</t>
  </si>
  <si>
    <t>负载敏感压力限制实验</t>
  </si>
  <si>
    <t>塔机变频调速实验</t>
  </si>
  <si>
    <t>学生自拟拓展性实验</t>
  </si>
  <si>
    <t>107305机电一体化系统设计</t>
  </si>
  <si>
    <t>课程
编码</t>
  </si>
  <si>
    <t>课程名称</t>
  </si>
  <si>
    <t>学时</t>
  </si>
  <si>
    <t>课程性质</t>
  </si>
  <si>
    <t>备注</t>
  </si>
  <si>
    <t>第一学期</t>
  </si>
  <si>
    <t>第二学期</t>
  </si>
  <si>
    <t>思想道德修养与法律基础</t>
  </si>
  <si>
    <t>必修</t>
  </si>
  <si>
    <t>中国近现代史纲要</t>
  </si>
  <si>
    <t>工程制图基础</t>
  </si>
  <si>
    <t>大学物理实验</t>
  </si>
  <si>
    <t>大学计算机基础</t>
  </si>
  <si>
    <t>选修</t>
  </si>
  <si>
    <t>机械制图Ⅱ</t>
  </si>
  <si>
    <t>电子制作课程设计</t>
  </si>
  <si>
    <t>第三学期</t>
  </si>
  <si>
    <t>第四学期</t>
  </si>
  <si>
    <t>军事训练（含军事理论）</t>
  </si>
  <si>
    <t>毛泽东思想和中国特色社会主义理论体系概论</t>
  </si>
  <si>
    <t>马克思主义基本原理</t>
  </si>
  <si>
    <t>金工实习</t>
  </si>
  <si>
    <t>线性代数</t>
  </si>
  <si>
    <t>概率论与数理统计</t>
  </si>
  <si>
    <t>大学化学实验</t>
  </si>
  <si>
    <t>机械电子初步课程设计</t>
  </si>
  <si>
    <t>第五学期</t>
  </si>
  <si>
    <t>第六学期</t>
  </si>
  <si>
    <t>机械工程控制基础</t>
  </si>
  <si>
    <t>创新创业基础</t>
  </si>
  <si>
    <t>液压与气压传动</t>
  </si>
  <si>
    <t>机械制造技术基础</t>
  </si>
  <si>
    <t>工程材料及机械制造基础</t>
  </si>
  <si>
    <t>机械基础综合课程设计</t>
  </si>
  <si>
    <t>现场总线与工业优化控制</t>
  </si>
  <si>
    <t>工程机械智能化技术</t>
  </si>
  <si>
    <t>企业管理学概论</t>
  </si>
  <si>
    <t>机电设备状态监测与故障诊断</t>
  </si>
  <si>
    <t>工程经济学概论</t>
  </si>
  <si>
    <t>机械系统动力学</t>
  </si>
  <si>
    <t>第七学期</t>
  </si>
  <si>
    <t>第八学期</t>
  </si>
  <si>
    <t>毕业实习</t>
  </si>
  <si>
    <t>机械电子综合课程设计</t>
  </si>
  <si>
    <t>生产实习</t>
  </si>
  <si>
    <t xml:space="preserve"> </t>
    <phoneticPr fontId="1" type="noConversion"/>
  </si>
  <si>
    <t>选做</t>
    <phoneticPr fontId="1" type="noConversion"/>
  </si>
  <si>
    <t>必做</t>
    <phoneticPr fontId="1" type="noConversion"/>
  </si>
  <si>
    <r>
      <t>RLC</t>
    </r>
    <r>
      <rPr>
        <sz val="9"/>
        <color theme="1"/>
        <rFont val="宋体"/>
        <family val="3"/>
        <charset val="134"/>
      </rPr>
      <t>串联电路频率特性的研究</t>
    </r>
    <phoneticPr fontId="43" type="noConversion"/>
  </si>
  <si>
    <t>三相电路负载的连接</t>
    <phoneticPr fontId="43" type="noConversion"/>
  </si>
  <si>
    <t>常用电子仪表</t>
    <phoneticPr fontId="43" type="noConversion"/>
  </si>
  <si>
    <t>直流稳压电源</t>
    <phoneticPr fontId="43" type="noConversion"/>
  </si>
  <si>
    <t>低频单级电压放大器</t>
    <phoneticPr fontId="43" type="noConversion"/>
  </si>
  <si>
    <t>基本逻辑门实验</t>
    <phoneticPr fontId="43" type="noConversion"/>
  </si>
  <si>
    <t>三态门实验</t>
    <phoneticPr fontId="43" type="noConversion"/>
  </si>
  <si>
    <t>555定时器</t>
    <phoneticPr fontId="43" type="noConversion"/>
  </si>
  <si>
    <t>触发器计数器译码显示电路</t>
    <phoneticPr fontId="43" type="noConversion"/>
  </si>
  <si>
    <r>
      <t>107069</t>
    </r>
    <r>
      <rPr>
        <sz val="9"/>
        <color indexed="8"/>
        <rFont val="宋体"/>
        <family val="3"/>
        <charset val="134"/>
      </rPr>
      <t>机械设计基础Ⅰ</t>
    </r>
    <phoneticPr fontId="1" type="noConversion"/>
  </si>
  <si>
    <r>
      <t>107058</t>
    </r>
    <r>
      <rPr>
        <sz val="9"/>
        <color theme="1"/>
        <rFont val="宋体"/>
        <family val="3"/>
        <charset val="134"/>
      </rPr>
      <t>互换性与技术测量</t>
    </r>
    <phoneticPr fontId="1" type="noConversion"/>
  </si>
  <si>
    <r>
      <t>107056</t>
    </r>
    <r>
      <rPr>
        <sz val="9"/>
        <color theme="1"/>
        <rFont val="宋体"/>
        <family val="3"/>
        <charset val="134"/>
      </rPr>
      <t>工程材料与机械制造基础</t>
    </r>
    <phoneticPr fontId="1" type="noConversion"/>
  </si>
  <si>
    <r>
      <t>107171</t>
    </r>
    <r>
      <rPr>
        <sz val="9"/>
        <color theme="1"/>
        <rFont val="宋体"/>
        <family val="3"/>
        <charset val="134"/>
      </rPr>
      <t>微机原理与嵌入式系统</t>
    </r>
    <phoneticPr fontId="1" type="noConversion"/>
  </si>
  <si>
    <r>
      <t>107256</t>
    </r>
    <r>
      <rPr>
        <sz val="9"/>
        <color indexed="8"/>
        <rFont val="宋体"/>
        <family val="3"/>
        <charset val="134"/>
      </rPr>
      <t>测试技术与信号处理</t>
    </r>
    <r>
      <rPr>
        <sz val="9"/>
        <color indexed="8"/>
        <rFont val="Times New Roman"/>
        <family val="1"/>
      </rPr>
      <t>II</t>
    </r>
    <phoneticPr fontId="1" type="noConversion"/>
  </si>
  <si>
    <r>
      <t>107302</t>
    </r>
    <r>
      <rPr>
        <sz val="9"/>
        <color theme="1"/>
        <rFont val="宋体"/>
        <family val="3"/>
        <charset val="134"/>
      </rPr>
      <t>电气控制与</t>
    </r>
    <r>
      <rPr>
        <sz val="9"/>
        <color theme="1"/>
        <rFont val="Times New Roman"/>
        <family val="1"/>
      </rPr>
      <t>PLC</t>
    </r>
    <r>
      <rPr>
        <sz val="9"/>
        <color theme="1"/>
        <rFont val="宋体"/>
        <family val="3"/>
        <charset val="134"/>
      </rPr>
      <t>应用技术</t>
    </r>
    <phoneticPr fontId="1" type="noConversion"/>
  </si>
  <si>
    <r>
      <t>107305</t>
    </r>
    <r>
      <rPr>
        <sz val="9"/>
        <color theme="1"/>
        <rFont val="宋体"/>
        <family val="3"/>
        <charset val="134"/>
      </rPr>
      <t>机电一体化系统设计</t>
    </r>
    <phoneticPr fontId="1" type="noConversion"/>
  </si>
  <si>
    <t>多控制可拆装模块化串联机器人多控制实验</t>
    <phoneticPr fontId="1" type="noConversion"/>
  </si>
  <si>
    <r>
      <t>107303</t>
    </r>
    <r>
      <rPr>
        <sz val="9"/>
        <color theme="1"/>
        <rFont val="宋体"/>
        <family val="3"/>
        <charset val="134"/>
      </rPr>
      <t>工程机械机电液基础</t>
    </r>
    <phoneticPr fontId="1" type="noConversion"/>
  </si>
  <si>
    <r>
      <t>107258</t>
    </r>
    <r>
      <rPr>
        <sz val="9"/>
        <color indexed="8"/>
        <rFont val="宋体"/>
        <family val="3"/>
        <charset val="134"/>
      </rPr>
      <t>电液控制技术</t>
    </r>
    <phoneticPr fontId="1" type="noConversion"/>
  </si>
  <si>
    <r>
      <t>107005</t>
    </r>
    <r>
      <rPr>
        <sz val="9"/>
        <color theme="1"/>
        <rFont val="宋体"/>
        <family val="3"/>
        <charset val="134"/>
      </rPr>
      <t>工业机器人技术基础</t>
    </r>
    <phoneticPr fontId="1" type="noConversion"/>
  </si>
  <si>
    <r>
      <t>107259</t>
    </r>
    <r>
      <rPr>
        <sz val="9"/>
        <color theme="1"/>
        <rFont val="宋体"/>
        <family val="3"/>
        <charset val="134"/>
      </rPr>
      <t>液压伺服系统分析及故障诊断</t>
    </r>
    <phoneticPr fontId="1" type="noConversion"/>
  </si>
  <si>
    <r>
      <t>107261</t>
    </r>
    <r>
      <rPr>
        <sz val="9"/>
        <color theme="1"/>
        <rFont val="宋体"/>
        <family val="3"/>
        <charset val="134"/>
      </rPr>
      <t>物联网技术与远程控制</t>
    </r>
    <phoneticPr fontId="1" type="noConversion"/>
  </si>
  <si>
    <r>
      <t>107260</t>
    </r>
    <r>
      <rPr>
        <sz val="9"/>
        <color indexed="8"/>
        <rFont val="宋体"/>
        <family val="3"/>
        <charset val="134"/>
      </rPr>
      <t>传感器原理与应用</t>
    </r>
    <r>
      <rPr>
        <sz val="9"/>
        <color indexed="8"/>
        <rFont val="Times New Roman"/>
        <family val="1"/>
      </rPr>
      <t xml:space="preserve"> </t>
    </r>
    <phoneticPr fontId="1" type="noConversion"/>
  </si>
  <si>
    <t>工程机械常用传感器结构认知及基本性能了解</t>
    <phoneticPr fontId="1" type="noConversion"/>
  </si>
  <si>
    <r>
      <t>107262</t>
    </r>
    <r>
      <rPr>
        <sz val="9"/>
        <color theme="1"/>
        <rFont val="宋体"/>
        <family val="3"/>
        <charset val="134"/>
      </rPr>
      <t>误差理论与数据处理</t>
    </r>
    <phoneticPr fontId="1" type="noConversion"/>
  </si>
  <si>
    <t>流量不充足多执行元件复合动作控制实验</t>
    <phoneticPr fontId="1" type="noConversion"/>
  </si>
  <si>
    <r>
      <rPr>
        <sz val="9"/>
        <color indexed="8"/>
        <rFont val="宋体"/>
        <family val="3"/>
        <charset val="134"/>
      </rPr>
      <t>主要方向为：机电一体化控制、建筑工程机械控制、电液控制、</t>
    </r>
    <r>
      <rPr>
        <sz val="9"/>
        <color indexed="8"/>
        <rFont val="Times New Roman"/>
        <family val="1"/>
      </rPr>
      <t>PLC</t>
    </r>
    <r>
      <rPr>
        <sz val="9"/>
        <color indexed="8"/>
        <rFont val="宋体"/>
        <family val="3"/>
        <charset val="134"/>
      </rPr>
      <t>控制、信号分析预处理、测量方案设计、单片机程序设计、</t>
    </r>
    <r>
      <rPr>
        <sz val="9"/>
        <color indexed="8"/>
        <rFont val="Times New Roman"/>
        <family val="1"/>
      </rPr>
      <t>Matlab</t>
    </r>
    <r>
      <rPr>
        <sz val="9"/>
        <color indexed="8"/>
        <rFont val="宋体"/>
        <family val="3"/>
        <charset val="134"/>
      </rPr>
      <t>程序设计、虚拟仪器设计、设备故障检测等。</t>
    </r>
    <phoneticPr fontId="1" type="noConversion"/>
  </si>
  <si>
    <r>
      <rPr>
        <sz val="9"/>
        <color indexed="8"/>
        <rFont val="宋体"/>
        <family val="3"/>
        <charset val="134"/>
      </rPr>
      <t>高等数学Ⅰ</t>
    </r>
    <r>
      <rPr>
        <sz val="9"/>
        <color indexed="8"/>
        <rFont val="Times New Roman"/>
        <family val="1"/>
      </rPr>
      <t>1</t>
    </r>
    <phoneticPr fontId="1" type="noConversion"/>
  </si>
  <si>
    <t>电工技术</t>
    <phoneticPr fontId="1" type="noConversion"/>
  </si>
  <si>
    <t>工程计算方法</t>
    <phoneticPr fontId="1" type="noConversion"/>
  </si>
  <si>
    <t>360+5K</t>
    <phoneticPr fontId="1" type="noConversion"/>
  </si>
  <si>
    <t>测试技术与信号处理Ⅱ</t>
    <phoneticPr fontId="1" type="noConversion"/>
  </si>
  <si>
    <t>大学生就业指导与创业教育</t>
    <phoneticPr fontId="1" type="noConversion"/>
  </si>
  <si>
    <t>计算机网络技术基础</t>
    <phoneticPr fontId="1" type="noConversion"/>
  </si>
  <si>
    <r>
      <t>107009</t>
    </r>
    <r>
      <rPr>
        <sz val="9"/>
        <color indexed="8"/>
        <rFont val="宋体"/>
        <family val="3"/>
        <charset val="134"/>
      </rPr>
      <t>机械工程控制基础</t>
    </r>
    <phoneticPr fontId="1" type="noConversion"/>
  </si>
  <si>
    <r>
      <t>107009</t>
    </r>
    <r>
      <rPr>
        <sz val="9"/>
        <color theme="1"/>
        <rFont val="宋体"/>
        <family val="3"/>
        <charset val="134"/>
      </rPr>
      <t>机械工程控制基础</t>
    </r>
    <phoneticPr fontId="1" type="noConversion"/>
  </si>
  <si>
    <r>
      <rPr>
        <sz val="9"/>
        <color indexed="8"/>
        <rFont val="宋体"/>
        <family val="3"/>
        <charset val="134"/>
      </rPr>
      <t>基于</t>
    </r>
    <r>
      <rPr>
        <sz val="9"/>
        <color indexed="8"/>
        <rFont val="Times New Roman"/>
        <family val="1"/>
      </rPr>
      <t>Matlab</t>
    </r>
    <r>
      <rPr>
        <sz val="9"/>
        <color indexed="8"/>
        <rFont val="宋体"/>
        <family val="3"/>
        <charset val="134"/>
      </rPr>
      <t>的控制系统</t>
    </r>
    <r>
      <rPr>
        <sz val="9"/>
        <color indexed="8"/>
        <rFont val="Times New Roman"/>
        <family val="1"/>
      </rPr>
      <t>Nyquist</t>
    </r>
    <r>
      <rPr>
        <sz val="9"/>
        <color indexed="8"/>
        <rFont val="宋体"/>
        <family val="3"/>
        <charset val="134"/>
      </rPr>
      <t>图及其稳定性分析</t>
    </r>
    <phoneticPr fontId="1" type="noConversion"/>
  </si>
  <si>
    <r>
      <t>107312</t>
    </r>
    <r>
      <rPr>
        <sz val="9"/>
        <color theme="1"/>
        <rFont val="宋体"/>
        <family val="3"/>
        <charset val="134"/>
      </rPr>
      <t>工程计算方法</t>
    </r>
    <phoneticPr fontId="1" type="noConversion"/>
  </si>
  <si>
    <t>工程机械电液基础</t>
    <phoneticPr fontId="1" type="noConversion"/>
  </si>
  <si>
    <t>工程机械电液基础</t>
    <phoneticPr fontId="1" type="noConversion"/>
  </si>
</sst>
</file>

<file path=xl/styles.xml><?xml version="1.0" encoding="utf-8"?>
<styleSheet xmlns="http://schemas.openxmlformats.org/spreadsheetml/2006/main">
  <numFmts count="7">
    <numFmt numFmtId="176" formatCode="_-&quot;¥&quot;* #,##0.00_-;\-&quot;¥&quot;* #,##0.00_-;_-&quot;¥&quot;* &quot;-&quot;??_-;_-@_-"/>
    <numFmt numFmtId="177" formatCode="0.0_ "/>
    <numFmt numFmtId="178" formatCode="0.0_);[Red]\(0.0\)"/>
    <numFmt numFmtId="179" formatCode="0_);[Red]\(0\)"/>
    <numFmt numFmtId="180" formatCode="#,##0.0_);[Red]\(#,##0.0\)"/>
    <numFmt numFmtId="181" formatCode="0.0%"/>
    <numFmt numFmtId="182" formatCode="0_ "/>
  </numFmts>
  <fonts count="49">
    <font>
      <sz val="12"/>
      <name val="宋体"/>
      <charset val="134"/>
    </font>
    <font>
      <sz val="9"/>
      <name val="宋体"/>
      <family val="3"/>
      <charset val="134"/>
    </font>
    <font>
      <b/>
      <sz val="16"/>
      <color indexed="8"/>
      <name val="Times New Roman"/>
      <family val="1"/>
    </font>
    <font>
      <sz val="9"/>
      <color indexed="8"/>
      <name val="Times New Roman"/>
      <family val="1"/>
    </font>
    <font>
      <sz val="9"/>
      <name val="Times New Roman"/>
      <family val="1"/>
    </font>
    <font>
      <sz val="12"/>
      <color indexed="8"/>
      <name val="Times New Roman"/>
      <family val="1"/>
    </font>
    <font>
      <sz val="9"/>
      <color indexed="8"/>
      <name val="宋体"/>
      <family val="3"/>
      <charset val="134"/>
    </font>
    <font>
      <sz val="9"/>
      <color indexed="8"/>
      <name val="宋体"/>
      <family val="3"/>
      <charset val="134"/>
    </font>
    <font>
      <sz val="9"/>
      <color indexed="10"/>
      <name val="宋体"/>
      <family val="3"/>
      <charset val="134"/>
    </font>
    <font>
      <sz val="12"/>
      <name val="Times New Roman"/>
      <family val="1"/>
    </font>
    <font>
      <b/>
      <sz val="12"/>
      <name val="宋体"/>
      <family val="3"/>
      <charset val="134"/>
    </font>
    <font>
      <sz val="12"/>
      <color indexed="10"/>
      <name val="宋体"/>
      <family val="3"/>
      <charset val="134"/>
    </font>
    <font>
      <b/>
      <sz val="16"/>
      <color indexed="8"/>
      <name val="仿宋"/>
      <family val="3"/>
      <charset val="134"/>
    </font>
    <font>
      <sz val="9"/>
      <name val="黑体"/>
      <family val="3"/>
      <charset val="134"/>
    </font>
    <font>
      <sz val="10.5"/>
      <name val="Times New Roman"/>
      <family val="1"/>
    </font>
    <font>
      <b/>
      <sz val="10.5"/>
      <name val="Times New Roman"/>
      <family val="1"/>
    </font>
    <font>
      <b/>
      <sz val="9"/>
      <name val="Times New Roman"/>
      <family val="1"/>
    </font>
    <font>
      <b/>
      <sz val="16"/>
      <name val="Times New Roman"/>
      <family val="1"/>
    </font>
    <font>
      <sz val="16"/>
      <name val="Times New Roman"/>
      <family val="1"/>
    </font>
    <font>
      <b/>
      <sz val="11"/>
      <name val="Times New Roman"/>
      <family val="1"/>
    </font>
    <font>
      <b/>
      <sz val="20"/>
      <name val="宋体"/>
      <family val="3"/>
      <charset val="134"/>
    </font>
    <font>
      <sz val="9"/>
      <color indexed="17"/>
      <name val="宋体"/>
      <family val="3"/>
      <charset val="134"/>
    </font>
    <font>
      <sz val="14"/>
      <name val="Times New Roman"/>
      <family val="1"/>
    </font>
    <font>
      <sz val="9"/>
      <color indexed="36"/>
      <name val="Times New Roman"/>
      <family val="1"/>
    </font>
    <font>
      <b/>
      <sz val="9"/>
      <color indexed="8"/>
      <name val="Times New Roman"/>
      <family val="1"/>
    </font>
    <font>
      <b/>
      <sz val="9"/>
      <name val="宋体"/>
      <family val="3"/>
      <charset val="134"/>
    </font>
    <font>
      <b/>
      <sz val="9"/>
      <color indexed="8"/>
      <name val="宋体"/>
      <family val="3"/>
      <charset val="134"/>
    </font>
    <font>
      <b/>
      <sz val="16"/>
      <name val="仿宋"/>
      <family val="3"/>
      <charset val="134"/>
    </font>
    <font>
      <sz val="14"/>
      <name val="黑体"/>
      <family val="3"/>
      <charset val="134"/>
    </font>
    <font>
      <sz val="12"/>
      <name val="宋体"/>
      <family val="3"/>
      <charset val="134"/>
    </font>
    <font>
      <sz val="9"/>
      <color indexed="8"/>
      <name val="宋体"/>
      <family val="3"/>
      <charset val="134"/>
    </font>
    <font>
      <sz val="9"/>
      <name val="宋体"/>
      <family val="3"/>
      <charset val="134"/>
    </font>
    <font>
      <sz val="9"/>
      <color rgb="FF000000"/>
      <name val="宋体"/>
      <family val="3"/>
      <charset val="134"/>
    </font>
    <font>
      <sz val="12"/>
      <color rgb="FFFF0000"/>
      <name val="Times New Roman"/>
      <family val="1"/>
    </font>
    <font>
      <sz val="12"/>
      <color theme="1"/>
      <name val="Times New Roman"/>
      <family val="1"/>
    </font>
    <font>
      <sz val="9"/>
      <color theme="1"/>
      <name val="Times New Roman"/>
      <family val="1"/>
    </font>
    <font>
      <sz val="9"/>
      <color theme="1"/>
      <name val="宋体"/>
      <family val="3"/>
      <charset val="134"/>
    </font>
    <font>
      <sz val="8"/>
      <color theme="1"/>
      <name val="Times New Roman"/>
      <family val="1"/>
    </font>
    <font>
      <sz val="9"/>
      <color rgb="FFFF0000"/>
      <name val="宋体"/>
      <family val="3"/>
      <charset val="134"/>
    </font>
    <font>
      <sz val="9"/>
      <color rgb="FFFF0000"/>
      <name val="Times New Roman"/>
      <family val="1"/>
    </font>
    <font>
      <sz val="9"/>
      <color rgb="FF00B0F0"/>
      <name val="Times New Roman"/>
      <family val="1"/>
    </font>
    <font>
      <b/>
      <sz val="16"/>
      <color theme="1"/>
      <name val="Times New Roman"/>
      <family val="1"/>
    </font>
    <font>
      <sz val="12"/>
      <name val="宋体"/>
      <family val="3"/>
      <charset val="134"/>
    </font>
    <font>
      <sz val="9"/>
      <name val="宋体"/>
      <family val="3"/>
      <charset val="134"/>
    </font>
    <font>
      <sz val="9"/>
      <color rgb="FFFF0000"/>
      <name val="宋体"/>
      <family val="3"/>
      <charset val="134"/>
    </font>
    <font>
      <sz val="9"/>
      <color rgb="FF000000"/>
      <name val="Times New Roman"/>
      <family val="1"/>
    </font>
    <font>
      <sz val="12"/>
      <color theme="1"/>
      <name val="宋体"/>
      <family val="3"/>
      <charset val="134"/>
    </font>
    <font>
      <sz val="10"/>
      <color theme="1"/>
      <name val="Times New Roman"/>
      <family val="1"/>
    </font>
    <font>
      <sz val="9"/>
      <color indexed="10"/>
      <name val="Times New Roman"/>
      <family val="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5">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176" fontId="29" fillId="0" borderId="0" applyFont="0" applyFill="0" applyBorder="0" applyAlignment="0" applyProtection="0">
      <alignment vertical="center"/>
    </xf>
    <xf numFmtId="0" fontId="9" fillId="0" borderId="0"/>
    <xf numFmtId="0" fontId="29" fillId="0" borderId="0"/>
    <xf numFmtId="0" fontId="42" fillId="0" borderId="0"/>
  </cellStyleXfs>
  <cellXfs count="358">
    <xf numFmtId="0" fontId="0" fillId="0" borderId="0" xfId="0">
      <alignment vertical="center"/>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29" applyFont="1" applyFill="1" applyBorder="1" applyAlignment="1">
      <alignment horizontal="center" vertical="center" wrapText="1"/>
    </xf>
    <xf numFmtId="0" fontId="3" fillId="0" borderId="1" xfId="29" applyFont="1" applyBorder="1" applyAlignment="1">
      <alignment horizontal="center" vertical="center"/>
    </xf>
    <xf numFmtId="0" fontId="3" fillId="0" borderId="1" xfId="19" applyFont="1" applyFill="1" applyBorder="1" applyAlignment="1">
      <alignment horizontal="left" vertical="center" wrapText="1"/>
    </xf>
    <xf numFmtId="0" fontId="3" fillId="0" borderId="1" xfId="19" applyFont="1" applyFill="1" applyBorder="1" applyAlignment="1">
      <alignment horizontal="center" vertical="center" wrapText="1"/>
    </xf>
    <xf numFmtId="0" fontId="4" fillId="0" borderId="1" xfId="0" applyFont="1" applyFill="1" applyBorder="1" applyAlignment="1">
      <alignment horizontal="center" vertical="center" wrapText="1"/>
    </xf>
    <xf numFmtId="177" fontId="3" fillId="0" borderId="1" xfId="0" applyNumberFormat="1" applyFont="1" applyBorder="1" applyAlignment="1">
      <alignment horizontal="center" vertical="center" wrapText="1"/>
    </xf>
    <xf numFmtId="0" fontId="4" fillId="0" borderId="1" xfId="19" applyFont="1" applyFill="1" applyBorder="1" applyAlignment="1">
      <alignment horizontal="center" vertical="center" wrapText="1"/>
    </xf>
    <xf numFmtId="0" fontId="4" fillId="0" borderId="1" xfId="19" applyFont="1" applyFill="1" applyBorder="1" applyAlignment="1">
      <alignment horizontal="left" vertical="center" wrapText="1"/>
    </xf>
    <xf numFmtId="177"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lignment vertical="center"/>
    </xf>
    <xf numFmtId="0" fontId="4" fillId="0" borderId="1" xfId="0" applyFont="1" applyBorder="1" applyAlignment="1">
      <alignment horizontal="justify" vertical="center" wrapText="1"/>
    </xf>
    <xf numFmtId="177" fontId="3" fillId="0" borderId="1" xfId="19"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1" xfId="22" applyFont="1" applyFill="1" applyBorder="1" applyAlignment="1">
      <alignment horizontal="left" vertical="center" wrapText="1"/>
    </xf>
    <xf numFmtId="0" fontId="4" fillId="0" borderId="1" xfId="0" applyFont="1" applyBorder="1" applyAlignment="1">
      <alignment vertical="center"/>
    </xf>
    <xf numFmtId="0" fontId="3" fillId="0" borderId="1" xfId="29" applyFont="1" applyBorder="1" applyAlignment="1">
      <alignment horizontal="left" vertical="center" wrapText="1"/>
    </xf>
    <xf numFmtId="177" fontId="4" fillId="0" borderId="1" xfId="0" applyNumberFormat="1"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1" xfId="6" applyFont="1" applyBorder="1" applyAlignment="1">
      <alignment horizontal="justify" vertical="center" wrapText="1"/>
    </xf>
    <xf numFmtId="177" fontId="3" fillId="0" borderId="1" xfId="27"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0" applyFont="1" applyBorder="1" applyAlignment="1">
      <alignment horizontal="justify" vertical="center" wrapText="1"/>
    </xf>
    <xf numFmtId="177" fontId="4" fillId="0" borderId="1" xfId="19"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xf>
    <xf numFmtId="0" fontId="1" fillId="0" borderId="1" xfId="19" applyFont="1" applyFill="1" applyBorder="1" applyAlignment="1">
      <alignment horizontal="left" vertical="center" wrapText="1"/>
    </xf>
    <xf numFmtId="177" fontId="4" fillId="0" borderId="1" xfId="20"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8" applyFont="1" applyFill="1" applyBorder="1" applyAlignment="1">
      <alignment horizontal="left" vertical="center" wrapText="1"/>
    </xf>
    <xf numFmtId="0" fontId="3" fillId="0" borderId="1" xfId="29" applyFont="1" applyBorder="1" applyAlignment="1">
      <alignment horizontal="center" vertical="center" wrapText="1"/>
    </xf>
    <xf numFmtId="0" fontId="4" fillId="0" borderId="1" xfId="29" applyFont="1" applyBorder="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4" fillId="0" borderId="1" xfId="23" applyFont="1" applyFill="1" applyBorder="1" applyAlignment="1">
      <alignment horizontal="left" vertical="center" wrapText="1"/>
    </xf>
    <xf numFmtId="177" fontId="4" fillId="0" borderId="1" xfId="26" applyNumberFormat="1"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24" applyFont="1" applyFill="1" applyBorder="1" applyAlignment="1">
      <alignment horizontal="left" vertical="center" wrapText="1"/>
    </xf>
    <xf numFmtId="178" fontId="4" fillId="0" borderId="1" xfId="3" applyNumberFormat="1" applyFont="1" applyFill="1" applyBorder="1" applyAlignment="1">
      <alignment horizontal="center" vertical="center" wrapText="1"/>
    </xf>
    <xf numFmtId="179" fontId="4" fillId="0" borderId="1" xfId="3" applyNumberFormat="1" applyFont="1" applyFill="1" applyBorder="1" applyAlignment="1">
      <alignment horizontal="center" vertical="center" wrapText="1"/>
    </xf>
    <xf numFmtId="177" fontId="3" fillId="0" borderId="1" xfId="28" applyNumberFormat="1"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 xfId="8" applyFont="1" applyFill="1" applyBorder="1" applyAlignment="1">
      <alignment horizontal="left" vertical="center" wrapText="1"/>
    </xf>
    <xf numFmtId="177" fontId="3" fillId="0" borderId="1" xfId="20"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0" fontId="4" fillId="0" borderId="1" xfId="8" applyFont="1" applyFill="1" applyBorder="1" applyAlignment="1">
      <alignment vertical="center" wrapText="1"/>
    </xf>
    <xf numFmtId="177" fontId="3" fillId="0" borderId="1" xfId="29" applyNumberFormat="1" applyFont="1" applyBorder="1" applyAlignment="1">
      <alignment horizontal="center" vertical="center" wrapText="1"/>
    </xf>
    <xf numFmtId="0" fontId="4" fillId="0" borderId="0" xfId="0" applyFont="1">
      <alignment vertical="center"/>
    </xf>
    <xf numFmtId="0" fontId="33" fillId="0" borderId="0" xfId="0" applyFont="1">
      <alignment vertical="center"/>
    </xf>
    <xf numFmtId="0" fontId="34"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35" fillId="0" borderId="1" xfId="10" applyFont="1" applyBorder="1" applyAlignment="1">
      <alignment horizontal="left" vertical="center" wrapText="1"/>
    </xf>
    <xf numFmtId="0" fontId="35" fillId="0" borderId="1" xfId="10" applyFont="1" applyFill="1" applyBorder="1" applyAlignment="1">
      <alignment horizontal="left" vertical="center"/>
    </xf>
    <xf numFmtId="0" fontId="35" fillId="0" borderId="1" xfId="10" applyFont="1" applyBorder="1" applyAlignment="1">
      <alignment horizontal="left" vertical="center"/>
    </xf>
    <xf numFmtId="0" fontId="35" fillId="2" borderId="1" xfId="29" applyFont="1" applyFill="1" applyBorder="1" applyAlignment="1">
      <alignment horizontal="center" vertical="center" wrapText="1"/>
    </xf>
    <xf numFmtId="178" fontId="35" fillId="2" borderId="1" xfId="29" applyNumberFormat="1" applyFont="1" applyFill="1" applyBorder="1" applyAlignment="1">
      <alignment horizontal="center" vertical="center" wrapText="1"/>
    </xf>
    <xf numFmtId="179" fontId="35" fillId="2" borderId="1" xfId="29" applyNumberFormat="1" applyFont="1" applyFill="1" applyBorder="1" applyAlignment="1">
      <alignment horizontal="center" vertical="center" wrapText="1"/>
    </xf>
    <xf numFmtId="0" fontId="35" fillId="0" borderId="1" xfId="10" applyFont="1" applyFill="1" applyBorder="1" applyAlignment="1">
      <alignment vertical="center" wrapText="1"/>
    </xf>
    <xf numFmtId="0" fontId="35" fillId="0" borderId="1" xfId="10" applyFont="1" applyFill="1" applyBorder="1" applyAlignment="1">
      <alignment horizontal="center" vertical="center"/>
    </xf>
    <xf numFmtId="0" fontId="35" fillId="0" borderId="1" xfId="10" applyFont="1" applyFill="1" applyBorder="1" applyAlignment="1">
      <alignment vertical="center"/>
    </xf>
    <xf numFmtId="0" fontId="34" fillId="0" borderId="1" xfId="0" applyFont="1" applyBorder="1">
      <alignment vertical="center"/>
    </xf>
    <xf numFmtId="49" fontId="35" fillId="2" borderId="1" xfId="29" applyNumberFormat="1" applyFont="1" applyFill="1" applyBorder="1" applyAlignment="1">
      <alignment horizontal="center" vertical="center" wrapText="1"/>
    </xf>
    <xf numFmtId="0" fontId="35" fillId="3" borderId="1" xfId="10" applyFont="1" applyFill="1" applyBorder="1" applyAlignment="1">
      <alignment horizontal="left" vertical="center" wrapText="1"/>
    </xf>
    <xf numFmtId="0" fontId="35" fillId="0" borderId="1" xfId="21" applyFont="1" applyFill="1" applyBorder="1" applyAlignment="1">
      <alignment vertical="center" wrapText="1"/>
    </xf>
    <xf numFmtId="0" fontId="37" fillId="0" borderId="1" xfId="0" applyFont="1" applyFill="1" applyBorder="1" applyAlignment="1">
      <alignment horizontal="center" vertical="center" wrapText="1"/>
    </xf>
    <xf numFmtId="0" fontId="4" fillId="0" borderId="1" xfId="10" applyFont="1" applyFill="1" applyBorder="1" applyAlignment="1">
      <alignment horizontal="center" vertical="center" wrapText="1"/>
    </xf>
    <xf numFmtId="0" fontId="10" fillId="0" borderId="0" xfId="29" applyFont="1" applyAlignment="1">
      <alignment vertical="center"/>
    </xf>
    <xf numFmtId="0" fontId="29" fillId="0" borderId="0" xfId="29" applyAlignment="1">
      <alignment vertical="center"/>
    </xf>
    <xf numFmtId="0" fontId="11" fillId="0" borderId="0" xfId="29" applyFont="1" applyAlignment="1">
      <alignment vertical="center"/>
    </xf>
    <xf numFmtId="0" fontId="13" fillId="0" borderId="1" xfId="29" applyFont="1" applyBorder="1" applyAlignment="1">
      <alignment horizontal="center" vertical="center" wrapText="1"/>
    </xf>
    <xf numFmtId="0" fontId="14" fillId="0" borderId="0" xfId="29" applyFont="1" applyAlignment="1">
      <alignment horizontal="justify" vertical="center" wrapText="1"/>
    </xf>
    <xf numFmtId="179" fontId="4" fillId="0" borderId="1" xfId="29" applyNumberFormat="1" applyFont="1" applyBorder="1" applyAlignment="1">
      <alignment horizontal="right" vertical="center"/>
    </xf>
    <xf numFmtId="181" fontId="4" fillId="0" borderId="1" xfId="29" applyNumberFormat="1" applyFont="1" applyBorder="1" applyAlignment="1">
      <alignment horizontal="right" vertical="center"/>
    </xf>
    <xf numFmtId="177" fontId="4" fillId="0" borderId="1" xfId="29" applyNumberFormat="1" applyFont="1" applyBorder="1" applyAlignment="1">
      <alignment horizontal="right" vertical="center" wrapText="1"/>
    </xf>
    <xf numFmtId="0" fontId="15" fillId="0" borderId="0" xfId="29" applyFont="1" applyAlignment="1">
      <alignment horizontal="justify" vertical="center" wrapText="1"/>
    </xf>
    <xf numFmtId="179" fontId="3" fillId="2" borderId="1" xfId="29" applyNumberFormat="1" applyFont="1" applyFill="1" applyBorder="1" applyAlignment="1">
      <alignment horizontal="right" vertical="center" wrapText="1"/>
    </xf>
    <xf numFmtId="181" fontId="3" fillId="2" borderId="1" xfId="29" applyNumberFormat="1" applyFont="1" applyFill="1" applyBorder="1" applyAlignment="1">
      <alignment horizontal="right" vertical="center" wrapText="1"/>
    </xf>
    <xf numFmtId="178" fontId="3" fillId="2" borderId="1" xfId="29" applyNumberFormat="1" applyFont="1" applyFill="1" applyBorder="1" applyAlignment="1">
      <alignment horizontal="right" vertical="center" wrapText="1"/>
    </xf>
    <xf numFmtId="181" fontId="4" fillId="0" borderId="1" xfId="29" applyNumberFormat="1" applyFont="1" applyBorder="1" applyAlignment="1">
      <alignment horizontal="right" vertical="center" wrapText="1"/>
    </xf>
    <xf numFmtId="0" fontId="1" fillId="0" borderId="0" xfId="29" applyFont="1"/>
    <xf numFmtId="0" fontId="29" fillId="0" borderId="0" xfId="29"/>
    <xf numFmtId="0" fontId="4" fillId="0" borderId="1" xfId="30" applyFont="1" applyBorder="1" applyAlignment="1">
      <alignment horizontal="center" vertical="center" wrapText="1"/>
    </xf>
    <xf numFmtId="0" fontId="4" fillId="0" borderId="1" xfId="30" applyFont="1" applyBorder="1" applyAlignment="1">
      <alignment horizontal="justify" vertical="center" wrapText="1"/>
    </xf>
    <xf numFmtId="0" fontId="4" fillId="2" borderId="1" xfId="19" applyFont="1" applyFill="1" applyBorder="1" applyAlignment="1">
      <alignment horizontal="center" vertical="center" wrapText="1"/>
    </xf>
    <xf numFmtId="0" fontId="9" fillId="0" borderId="0" xfId="29" applyFont="1" applyAlignment="1">
      <alignment vertical="center"/>
    </xf>
    <xf numFmtId="177" fontId="3" fillId="2" borderId="1" xfId="29" applyNumberFormat="1" applyFont="1" applyFill="1" applyBorder="1" applyAlignment="1">
      <alignment horizontal="center" vertical="center" wrapText="1"/>
    </xf>
    <xf numFmtId="0" fontId="4" fillId="0" borderId="2" xfId="32" applyFont="1" applyBorder="1" applyAlignment="1">
      <alignment horizontal="center" vertical="center"/>
    </xf>
    <xf numFmtId="0" fontId="19" fillId="0" borderId="0" xfId="31" applyFont="1" applyBorder="1" applyAlignment="1">
      <alignment horizontal="left" vertical="center" wrapText="1"/>
    </xf>
    <xf numFmtId="0" fontId="20" fillId="0" borderId="0" xfId="0"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177" fontId="1" fillId="0" borderId="0" xfId="0" applyNumberFormat="1" applyFont="1" applyFill="1" applyAlignment="1">
      <alignment horizontal="center" vertical="center" wrapText="1"/>
    </xf>
    <xf numFmtId="0" fontId="1" fillId="3"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4" fillId="0" borderId="4" xfId="19" applyFont="1" applyFill="1" applyBorder="1" applyAlignment="1">
      <alignment horizontal="center" vertical="center" wrapText="1"/>
    </xf>
    <xf numFmtId="0" fontId="4" fillId="2" borderId="2" xfId="19"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177" fontId="4" fillId="2" borderId="1" xfId="19" applyNumberFormat="1" applyFont="1" applyFill="1" applyBorder="1" applyAlignment="1">
      <alignment horizontal="center" vertical="center" wrapText="1"/>
    </xf>
    <xf numFmtId="0" fontId="3" fillId="0" borderId="1" xfId="28"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179" fontId="4" fillId="3" borderId="1" xfId="3" applyNumberFormat="1" applyFont="1" applyFill="1" applyBorder="1" applyAlignment="1">
      <alignment horizontal="center" vertical="center" wrapText="1"/>
    </xf>
    <xf numFmtId="0" fontId="4" fillId="3" borderId="1" xfId="5" applyFont="1" applyFill="1" applyBorder="1" applyAlignment="1">
      <alignment horizontal="center" vertical="center" wrapText="1"/>
    </xf>
    <xf numFmtId="0" fontId="3" fillId="3" borderId="1" xfId="6" applyFont="1" applyFill="1" applyBorder="1" applyAlignment="1">
      <alignment horizontal="center" vertical="center" wrapText="1"/>
    </xf>
    <xf numFmtId="0" fontId="4" fillId="3" borderId="0" xfId="0" applyFont="1" applyFill="1" applyAlignment="1">
      <alignment horizontal="center" vertical="center" wrapText="1"/>
    </xf>
    <xf numFmtId="0" fontId="3" fillId="3" borderId="1" xfId="19" applyFont="1" applyFill="1" applyBorder="1" applyAlignment="1">
      <alignment horizontal="center" vertical="center" wrapText="1"/>
    </xf>
    <xf numFmtId="0" fontId="3" fillId="3" borderId="1" xfId="7" applyFont="1" applyFill="1" applyBorder="1" applyAlignment="1">
      <alignment horizontal="center" vertical="center" wrapText="1"/>
    </xf>
    <xf numFmtId="0" fontId="3" fillId="3" borderId="1" xfId="28" applyFont="1" applyFill="1" applyBorder="1" applyAlignment="1">
      <alignment horizontal="center" vertical="center" wrapText="1"/>
    </xf>
    <xf numFmtId="0" fontId="4" fillId="3" borderId="1" xfId="8" applyFont="1" applyFill="1" applyBorder="1" applyAlignment="1">
      <alignment horizontal="center" vertical="center" wrapText="1"/>
    </xf>
    <xf numFmtId="0" fontId="4" fillId="3" borderId="1" xfId="2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3" applyFont="1" applyBorder="1" applyAlignment="1">
      <alignment horizontal="center" vertical="center" wrapText="1"/>
    </xf>
    <xf numFmtId="179" fontId="4" fillId="0" borderId="2" xfId="3"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5" applyFont="1" applyBorder="1" applyAlignment="1">
      <alignment horizontal="center" vertical="center" wrapText="1"/>
    </xf>
    <xf numFmtId="0" fontId="3" fillId="0" borderId="1" xfId="6" applyFont="1" applyBorder="1" applyAlignment="1">
      <alignment horizontal="center" vertical="center" wrapText="1"/>
    </xf>
    <xf numFmtId="0" fontId="3" fillId="0" borderId="1" xfId="7" applyFont="1" applyBorder="1" applyAlignment="1">
      <alignment horizontal="center" vertical="center" wrapText="1"/>
    </xf>
    <xf numFmtId="0" fontId="4" fillId="0" borderId="1" xfId="8" applyFont="1" applyBorder="1" applyAlignment="1">
      <alignment horizontal="center" vertical="center" wrapText="1"/>
    </xf>
    <xf numFmtId="0" fontId="23" fillId="0" borderId="0" xfId="8" applyFont="1" applyFill="1" applyAlignment="1">
      <alignment vertical="center" wrapText="1"/>
    </xf>
    <xf numFmtId="0" fontId="25" fillId="0" borderId="0" xfId="0" applyFont="1" applyFill="1" applyAlignment="1">
      <alignment horizontal="left" vertical="center" wrapText="1"/>
    </xf>
    <xf numFmtId="0" fontId="3" fillId="3" borderId="1" xfId="8" applyFont="1" applyFill="1" applyBorder="1" applyAlignment="1">
      <alignment horizontal="center" vertical="center" wrapText="1"/>
    </xf>
    <xf numFmtId="0" fontId="25" fillId="3" borderId="0" xfId="0" applyFont="1" applyFill="1" applyAlignment="1">
      <alignment horizontal="left" vertical="center" wrapText="1"/>
    </xf>
    <xf numFmtId="0" fontId="1" fillId="3" borderId="0" xfId="0" applyFont="1" applyFill="1" applyAlignment="1">
      <alignment vertical="center" wrapText="1"/>
    </xf>
    <xf numFmtId="0" fontId="4" fillId="0" borderId="1" xfId="15" applyFont="1" applyBorder="1" applyAlignment="1">
      <alignment horizontal="center" vertical="center"/>
    </xf>
    <xf numFmtId="0" fontId="4" fillId="0" borderId="5" xfId="15" applyFont="1" applyBorder="1" applyAlignment="1">
      <alignment horizontal="center" vertical="center"/>
    </xf>
    <xf numFmtId="0" fontId="4" fillId="0" borderId="0" xfId="0" applyFont="1" applyFill="1" applyAlignment="1">
      <alignment horizontal="left" vertical="center"/>
    </xf>
    <xf numFmtId="0" fontId="4" fillId="3" borderId="1" xfId="19" applyFont="1" applyFill="1" applyBorder="1" applyAlignment="1">
      <alignment horizontal="center" vertical="center" wrapText="1"/>
    </xf>
    <xf numFmtId="0" fontId="31" fillId="0" borderId="0" xfId="0" applyFont="1" applyFill="1" applyAlignment="1">
      <alignment vertical="center" wrapText="1"/>
    </xf>
    <xf numFmtId="0" fontId="30" fillId="0" borderId="1" xfId="29" applyFont="1" applyBorder="1" applyAlignment="1">
      <alignment horizontal="left" vertical="center" wrapText="1"/>
    </xf>
    <xf numFmtId="0" fontId="29" fillId="0" borderId="0" xfId="29" applyBorder="1"/>
    <xf numFmtId="0" fontId="38" fillId="0" borderId="0" xfId="0" applyFont="1" applyFill="1" applyAlignment="1">
      <alignment vertical="center" wrapText="1"/>
    </xf>
    <xf numFmtId="0" fontId="38" fillId="0" borderId="0" xfId="0" applyFont="1" applyFill="1" applyAlignment="1">
      <alignment horizontal="center" vertical="center" wrapText="1"/>
    </xf>
    <xf numFmtId="182" fontId="3" fillId="2" borderId="1" xfId="29" applyNumberFormat="1" applyFont="1" applyFill="1" applyBorder="1" applyAlignment="1">
      <alignment horizontal="center" vertical="center" wrapText="1"/>
    </xf>
    <xf numFmtId="0" fontId="4" fillId="0" borderId="1" xfId="53" applyFont="1" applyBorder="1" applyAlignment="1">
      <alignment horizontal="center" vertical="center" wrapText="1"/>
    </xf>
    <xf numFmtId="177" fontId="4" fillId="0" borderId="1" xfId="53" applyNumberFormat="1" applyFont="1" applyBorder="1" applyAlignment="1">
      <alignment horizontal="center" vertical="center" wrapText="1"/>
    </xf>
    <xf numFmtId="0" fontId="4" fillId="0" borderId="1" xfId="5" applyFont="1" applyBorder="1" applyAlignment="1">
      <alignment horizontal="justify" vertical="center" wrapText="1"/>
    </xf>
    <xf numFmtId="0" fontId="4"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6" applyFont="1" applyFill="1" applyBorder="1" applyAlignment="1">
      <alignment horizontal="center" vertical="center" wrapText="1"/>
    </xf>
    <xf numFmtId="177" fontId="4" fillId="0" borderId="1" xfId="27" applyNumberFormat="1" applyFont="1" applyFill="1" applyBorder="1" applyAlignment="1">
      <alignment horizontal="center" vertical="center" wrapText="1"/>
    </xf>
    <xf numFmtId="0" fontId="4" fillId="3" borderId="1" xfId="6" applyFont="1" applyFill="1" applyBorder="1" applyAlignment="1">
      <alignment horizontal="center" vertical="center" wrapText="1"/>
    </xf>
    <xf numFmtId="0" fontId="43" fillId="0" borderId="14" xfId="29" applyFont="1" applyBorder="1" applyAlignment="1">
      <alignment horizontal="left" vertical="center" wrapText="1"/>
    </xf>
    <xf numFmtId="0" fontId="43" fillId="0" borderId="1" xfId="29" applyFont="1" applyBorder="1" applyAlignment="1">
      <alignment horizontal="left" vertical="center" wrapText="1"/>
    </xf>
    <xf numFmtId="182" fontId="4" fillId="0" borderId="1" xfId="29" applyNumberFormat="1" applyFont="1" applyBorder="1" applyAlignment="1">
      <alignment horizontal="center" vertical="center" wrapText="1"/>
    </xf>
    <xf numFmtId="0" fontId="43" fillId="0" borderId="0" xfId="0" applyFont="1" applyFill="1" applyAlignment="1">
      <alignment vertical="center" wrapText="1"/>
    </xf>
    <xf numFmtId="177" fontId="4" fillId="0" borderId="3" xfId="0" applyNumberFormat="1" applyFont="1" applyFill="1" applyBorder="1" applyAlignment="1">
      <alignment horizontal="center" vertical="center" wrapText="1"/>
    </xf>
    <xf numFmtId="0" fontId="44"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1" xfId="29" applyFont="1" applyBorder="1" applyAlignment="1">
      <alignment horizontal="center" vertical="center" wrapText="1"/>
    </xf>
    <xf numFmtId="0" fontId="1" fillId="0" borderId="1" xfId="8" applyFont="1" applyFill="1" applyBorder="1" applyAlignment="1">
      <alignment vertical="center" wrapText="1"/>
    </xf>
    <xf numFmtId="0" fontId="1" fillId="0" borderId="1" xfId="53" applyFont="1" applyBorder="1" applyAlignment="1">
      <alignment horizontal="justify" vertical="center" wrapText="1"/>
    </xf>
    <xf numFmtId="0" fontId="6" fillId="0" borderId="1" xfId="0" applyFont="1" applyFill="1" applyBorder="1" applyAlignment="1">
      <alignment horizontal="left" vertical="center" wrapText="1"/>
    </xf>
    <xf numFmtId="0" fontId="1" fillId="0" borderId="1" xfId="29" applyFont="1" applyBorder="1" applyAlignment="1">
      <alignment horizontal="left" vertical="center" wrapText="1"/>
    </xf>
    <xf numFmtId="0" fontId="35" fillId="0" borderId="1" xfId="30" applyFont="1" applyBorder="1" applyAlignment="1">
      <alignment horizontal="center" vertical="center" wrapText="1"/>
    </xf>
    <xf numFmtId="0" fontId="46" fillId="0" borderId="0" xfId="29" applyFont="1"/>
    <xf numFmtId="179" fontId="35" fillId="0" borderId="1" xfId="29" applyNumberFormat="1" applyFont="1" applyBorder="1" applyAlignment="1">
      <alignment horizontal="right" vertical="center"/>
    </xf>
    <xf numFmtId="0" fontId="36" fillId="0" borderId="1" xfId="0" applyFont="1" applyFill="1" applyBorder="1" applyAlignment="1">
      <alignment horizontal="left" vertical="center" wrapText="1"/>
    </xf>
    <xf numFmtId="177" fontId="35" fillId="0" borderId="1" xfId="19"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9" fillId="0" borderId="1" xfId="0" applyFont="1" applyFill="1" applyBorder="1" applyAlignment="1">
      <alignment vertical="center" wrapText="1"/>
    </xf>
    <xf numFmtId="0" fontId="35" fillId="3" borderId="1" xfId="0" applyFont="1" applyFill="1" applyBorder="1" applyAlignment="1">
      <alignment horizontal="center" vertical="center" wrapText="1"/>
    </xf>
    <xf numFmtId="0" fontId="35" fillId="3" borderId="0" xfId="0" applyFont="1" applyFill="1" applyAlignment="1">
      <alignment horizontal="center" vertical="center" wrapText="1"/>
    </xf>
    <xf numFmtId="0" fontId="35" fillId="0" borderId="1" xfId="0" applyFont="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left" vertical="center" wrapText="1"/>
    </xf>
    <xf numFmtId="0" fontId="35" fillId="0" borderId="1" xfId="0" applyFont="1" applyBorder="1" applyAlignment="1">
      <alignment horizontal="justify" vertical="center" wrapText="1"/>
    </xf>
    <xf numFmtId="0" fontId="35" fillId="0" borderId="5" xfId="10" applyFont="1" applyBorder="1" applyAlignment="1">
      <alignment horizontal="left" vertical="center" wrapText="1"/>
    </xf>
    <xf numFmtId="0" fontId="1" fillId="0" borderId="1" xfId="0" applyFont="1" applyBorder="1" applyAlignment="1">
      <alignment horizontal="justify" vertical="center" wrapText="1"/>
    </xf>
    <xf numFmtId="0" fontId="1" fillId="0" borderId="1" xfId="6" applyFont="1" applyBorder="1" applyAlignment="1">
      <alignment horizontal="justify"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wrapText="1"/>
    </xf>
    <xf numFmtId="177"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29" applyFont="1" applyBorder="1" applyAlignment="1">
      <alignment horizontal="left" vertical="center" wrapText="1"/>
    </xf>
    <xf numFmtId="0" fontId="35" fillId="0" borderId="1" xfId="10" applyFont="1" applyFill="1" applyBorder="1" applyAlignment="1">
      <alignment horizontal="center" vertical="center" wrapText="1"/>
    </xf>
    <xf numFmtId="0" fontId="35" fillId="0" borderId="1" xfId="21" applyFont="1" applyFill="1" applyBorder="1" applyAlignment="1">
      <alignment horizontal="left" vertical="center" wrapText="1"/>
    </xf>
    <xf numFmtId="0" fontId="35" fillId="0" borderId="1" xfId="10" applyFont="1" applyFill="1" applyBorder="1" applyAlignment="1">
      <alignment horizontal="left" vertical="center" wrapText="1"/>
    </xf>
    <xf numFmtId="0" fontId="35" fillId="0" borderId="1" xfId="21" applyFont="1" applyFill="1" applyBorder="1" applyAlignment="1">
      <alignment horizontal="center" vertical="center" wrapText="1"/>
    </xf>
    <xf numFmtId="178" fontId="35" fillId="0" borderId="1" xfId="10" applyNumberFormat="1" applyFont="1" applyFill="1" applyBorder="1" applyAlignment="1">
      <alignment horizontal="center" vertical="center" wrapText="1"/>
    </xf>
    <xf numFmtId="179" fontId="35" fillId="0" borderId="1" xfId="10" applyNumberFormat="1" applyFont="1" applyFill="1" applyBorder="1" applyAlignment="1">
      <alignment horizontal="center" vertical="center" wrapText="1"/>
    </xf>
    <xf numFmtId="0" fontId="35" fillId="3" borderId="1" xfId="10" applyFont="1" applyFill="1" applyBorder="1" applyAlignment="1">
      <alignment horizontal="center" vertical="center" wrapText="1"/>
    </xf>
    <xf numFmtId="0" fontId="35" fillId="0" borderId="1" xfId="10" applyFont="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5" applyFont="1" applyBorder="1" applyAlignment="1">
      <alignment horizontal="justify" vertical="center" wrapText="1"/>
    </xf>
    <xf numFmtId="0" fontId="3" fillId="0" borderId="1" xfId="10" applyFont="1" applyFill="1" applyBorder="1" applyAlignment="1">
      <alignment horizontal="center" vertical="center" wrapText="1"/>
    </xf>
    <xf numFmtId="0" fontId="3" fillId="0" borderId="1" xfId="10" applyFont="1" applyBorder="1" applyAlignment="1">
      <alignment horizontal="left" vertical="center" wrapText="1"/>
    </xf>
    <xf numFmtId="0" fontId="4" fillId="0" borderId="1" xfId="0" applyFont="1" applyBorder="1">
      <alignment vertical="center"/>
    </xf>
    <xf numFmtId="0" fontId="4" fillId="0" borderId="3" xfId="19" applyFont="1" applyFill="1" applyBorder="1" applyAlignment="1">
      <alignment horizontal="left" vertical="center" wrapText="1"/>
    </xf>
    <xf numFmtId="0" fontId="35" fillId="0" borderId="3" xfId="0" applyFont="1" applyFill="1" applyBorder="1" applyAlignment="1">
      <alignment horizontal="center" vertical="center" wrapText="1"/>
    </xf>
    <xf numFmtId="0" fontId="48" fillId="0" borderId="1" xfId="0" applyFont="1" applyFill="1" applyBorder="1" applyAlignment="1">
      <alignment vertical="center" wrapText="1"/>
    </xf>
    <xf numFmtId="0" fontId="47" fillId="0" borderId="1"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Fill="1" applyBorder="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77"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lignment vertical="center"/>
    </xf>
    <xf numFmtId="0" fontId="9" fillId="0" borderId="0" xfId="0" applyFont="1" applyBorder="1" applyAlignment="1">
      <alignment vertical="center"/>
    </xf>
    <xf numFmtId="0" fontId="17"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0" borderId="0" xfId="0" applyFont="1" applyAlignment="1">
      <alignment vertical="center" wrapText="1"/>
    </xf>
    <xf numFmtId="0" fontId="22" fillId="0" borderId="6" xfId="29"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16" fillId="0" borderId="2" xfId="16" applyFont="1" applyFill="1" applyBorder="1" applyAlignment="1">
      <alignment vertical="center" wrapText="1"/>
    </xf>
    <xf numFmtId="0" fontId="16" fillId="0" borderId="8" xfId="16" applyFont="1" applyFill="1" applyBorder="1" applyAlignment="1">
      <alignment vertical="center" wrapText="1"/>
    </xf>
    <xf numFmtId="0" fontId="16" fillId="0" borderId="5" xfId="16" applyFont="1" applyFill="1" applyBorder="1" applyAlignment="1">
      <alignment vertical="center" wrapText="1"/>
    </xf>
    <xf numFmtId="0" fontId="4" fillId="0" borderId="4" xfId="19" applyFont="1" applyFill="1" applyBorder="1" applyAlignment="1">
      <alignment horizontal="center" vertical="center" wrapText="1"/>
    </xf>
    <xf numFmtId="0" fontId="4" fillId="0" borderId="3" xfId="19" applyFont="1" applyFill="1" applyBorder="1" applyAlignment="1">
      <alignment horizontal="center" vertical="center" wrapText="1"/>
    </xf>
    <xf numFmtId="0" fontId="40"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 fillId="0" borderId="9" xfId="19" applyFont="1" applyFill="1" applyBorder="1" applyAlignment="1">
      <alignment horizontal="center" vertical="center" wrapText="1"/>
    </xf>
    <xf numFmtId="0" fontId="4" fillId="0" borderId="10" xfId="19" applyFont="1" applyFill="1" applyBorder="1" applyAlignment="1">
      <alignment horizontal="center" vertical="center" wrapText="1"/>
    </xf>
    <xf numFmtId="0" fontId="4" fillId="0" borderId="11" xfId="19" applyFont="1" applyFill="1" applyBorder="1" applyAlignment="1">
      <alignment horizontal="center" vertical="center" wrapText="1"/>
    </xf>
    <xf numFmtId="0" fontId="40" fillId="0" borderId="3" xfId="19" applyFont="1" applyFill="1" applyBorder="1" applyAlignment="1">
      <alignment horizontal="center" vertical="center" wrapText="1"/>
    </xf>
    <xf numFmtId="0" fontId="39" fillId="0" borderId="3" xfId="19" applyFont="1" applyFill="1" applyBorder="1" applyAlignment="1">
      <alignment horizontal="center" vertical="center" wrapText="1"/>
    </xf>
    <xf numFmtId="0" fontId="4" fillId="0" borderId="7" xfId="19"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2" xfId="19" applyFont="1" applyFill="1" applyBorder="1" applyAlignment="1">
      <alignment horizontal="center" vertical="center" wrapText="1"/>
    </xf>
    <xf numFmtId="0" fontId="4" fillId="2" borderId="5" xfId="19"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19" applyFont="1" applyFill="1" applyBorder="1" applyAlignment="1">
      <alignment horizontal="center" vertical="center" wrapText="1"/>
    </xf>
    <xf numFmtId="0" fontId="4" fillId="0" borderId="2" xfId="25" applyFont="1" applyFill="1" applyBorder="1" applyAlignment="1">
      <alignment horizontal="center" vertical="center" wrapText="1"/>
    </xf>
    <xf numFmtId="0" fontId="4" fillId="0" borderId="5" xfId="25" applyFont="1" applyFill="1" applyBorder="1" applyAlignment="1">
      <alignment horizontal="center" vertical="center" wrapText="1"/>
    </xf>
    <xf numFmtId="0" fontId="4" fillId="0" borderId="2" xfId="15" applyFont="1" applyFill="1" applyBorder="1" applyAlignment="1">
      <alignment horizontal="center" vertical="center" wrapText="1"/>
    </xf>
    <xf numFmtId="0" fontId="9" fillId="0" borderId="8" xfId="15" applyFont="1" applyBorder="1" applyAlignment="1">
      <alignment horizontal="center" vertical="center"/>
    </xf>
    <xf numFmtId="0" fontId="9" fillId="0" borderId="5" xfId="15" applyFont="1" applyBorder="1" applyAlignment="1">
      <alignment horizontal="center" vertical="center"/>
    </xf>
    <xf numFmtId="0" fontId="17" fillId="0" borderId="6" xfId="29" applyFont="1" applyBorder="1" applyAlignment="1">
      <alignment horizontal="left" vertical="center"/>
    </xf>
    <xf numFmtId="0" fontId="18" fillId="0" borderId="6" xfId="0" applyFont="1" applyBorder="1" applyAlignment="1">
      <alignment vertical="center"/>
    </xf>
    <xf numFmtId="0" fontId="4" fillId="0" borderId="1" xfId="29" applyFont="1" applyBorder="1" applyAlignment="1">
      <alignment horizontal="center" vertical="center" wrapText="1"/>
    </xf>
    <xf numFmtId="0" fontId="4" fillId="0" borderId="9" xfId="29" applyFont="1" applyBorder="1" applyAlignment="1">
      <alignment horizontal="center" vertical="center" wrapText="1"/>
    </xf>
    <xf numFmtId="0" fontId="4" fillId="0" borderId="12" xfId="29" applyFont="1" applyBorder="1" applyAlignment="1">
      <alignment horizontal="center" vertical="center" wrapText="1"/>
    </xf>
    <xf numFmtId="0" fontId="4" fillId="0" borderId="10" xfId="29" applyFont="1" applyBorder="1" applyAlignment="1">
      <alignment horizontal="center" vertical="center" wrapText="1"/>
    </xf>
    <xf numFmtId="0" fontId="4" fillId="0" borderId="13" xfId="29" applyFont="1" applyBorder="1" applyAlignment="1">
      <alignment horizontal="center" vertical="center" wrapText="1"/>
    </xf>
    <xf numFmtId="0" fontId="4" fillId="0" borderId="11" xfId="29" applyFont="1" applyBorder="1" applyAlignment="1">
      <alignment horizontal="center" vertical="center" wrapText="1"/>
    </xf>
    <xf numFmtId="0" fontId="4" fillId="0" borderId="14" xfId="29" applyFont="1" applyBorder="1" applyAlignment="1">
      <alignment horizontal="center" vertical="center" wrapText="1"/>
    </xf>
    <xf numFmtId="0" fontId="16" fillId="0" borderId="2" xfId="31" applyFont="1" applyBorder="1" applyAlignment="1">
      <alignment horizontal="left" vertical="center" wrapText="1"/>
    </xf>
    <xf numFmtId="0" fontId="4" fillId="0" borderId="8"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0" borderId="4" xfId="29" applyFont="1" applyBorder="1" applyAlignment="1">
      <alignment horizontal="center" vertical="center" wrapText="1"/>
    </xf>
    <xf numFmtId="0" fontId="3" fillId="0" borderId="3" xfId="29" applyFont="1" applyBorder="1" applyAlignment="1">
      <alignment horizontal="center" vertical="center" wrapText="1"/>
    </xf>
    <xf numFmtId="0" fontId="3" fillId="0" borderId="7" xfId="29" applyFont="1" applyBorder="1" applyAlignment="1">
      <alignment horizontal="center" vertical="center" wrapText="1"/>
    </xf>
    <xf numFmtId="0" fontId="4" fillId="0" borderId="1" xfId="32" applyFont="1" applyBorder="1" applyAlignment="1">
      <alignment horizontal="center" vertical="center" wrapText="1"/>
    </xf>
    <xf numFmtId="0" fontId="4" fillId="0" borderId="4" xfId="32" applyFont="1" applyBorder="1" applyAlignment="1">
      <alignment horizontal="center" vertical="center" wrapText="1"/>
    </xf>
    <xf numFmtId="0" fontId="0" fillId="0" borderId="3" xfId="0" applyBorder="1" applyAlignment="1">
      <alignment vertical="center"/>
    </xf>
    <xf numFmtId="0" fontId="0" fillId="0" borderId="7" xfId="0" applyBorder="1" applyAlignment="1">
      <alignment vertical="center"/>
    </xf>
    <xf numFmtId="0" fontId="7" fillId="0" borderId="4" xfId="29"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17" fillId="0" borderId="6" xfId="30" applyFont="1" applyBorder="1" applyAlignment="1">
      <alignment horizontal="left" vertical="center"/>
    </xf>
    <xf numFmtId="0" fontId="18" fillId="0" borderId="6" xfId="30" applyFont="1" applyBorder="1" applyAlignment="1">
      <alignment horizontal="left" vertical="center"/>
    </xf>
    <xf numFmtId="0" fontId="4" fillId="0" borderId="2" xfId="30" applyFont="1" applyBorder="1" applyAlignment="1">
      <alignment horizontal="left" vertical="center" wrapText="1"/>
    </xf>
    <xf numFmtId="0" fontId="4" fillId="0" borderId="8" xfId="30" applyFont="1" applyBorder="1" applyAlignment="1">
      <alignment horizontal="left" vertical="center" wrapText="1"/>
    </xf>
    <xf numFmtId="0" fontId="4" fillId="0" borderId="5" xfId="30" applyFont="1" applyBorder="1" applyAlignment="1">
      <alignment horizontal="left" vertical="center" wrapText="1"/>
    </xf>
    <xf numFmtId="0" fontId="4" fillId="0" borderId="2" xfId="30" applyFont="1" applyBorder="1" applyAlignment="1">
      <alignment horizontal="center" vertical="center" wrapText="1"/>
    </xf>
    <xf numFmtId="0" fontId="4" fillId="0" borderId="5" xfId="30" applyFont="1" applyBorder="1" applyAlignment="1">
      <alignment horizontal="center" vertical="center" wrapText="1"/>
    </xf>
    <xf numFmtId="0" fontId="4" fillId="0" borderId="2" xfId="30" applyFont="1" applyBorder="1" applyAlignment="1">
      <alignment horizontal="center" vertical="center"/>
    </xf>
    <xf numFmtId="0" fontId="4" fillId="0" borderId="5" xfId="30" applyFont="1" applyBorder="1" applyAlignment="1">
      <alignment horizontal="center" vertical="center"/>
    </xf>
    <xf numFmtId="0" fontId="4" fillId="0" borderId="8" xfId="30" applyFont="1" applyBorder="1" applyAlignment="1">
      <alignment horizontal="center" vertical="center" wrapText="1"/>
    </xf>
    <xf numFmtId="0" fontId="9" fillId="0" borderId="8" xfId="30" applyFont="1" applyBorder="1" applyAlignment="1">
      <alignment horizontal="left" vertical="center" wrapText="1"/>
    </xf>
    <xf numFmtId="0" fontId="9" fillId="0" borderId="8" xfId="30" applyFont="1" applyBorder="1" applyAlignment="1">
      <alignment horizontal="left" vertical="center"/>
    </xf>
    <xf numFmtId="0" fontId="9" fillId="0" borderId="5" xfId="30" applyFont="1" applyBorder="1" applyAlignment="1">
      <alignment horizontal="left" vertical="center"/>
    </xf>
    <xf numFmtId="0" fontId="4" fillId="0" borderId="1" xfId="30" applyFont="1" applyBorder="1" applyAlignment="1">
      <alignment horizontal="center" vertical="center" wrapText="1"/>
    </xf>
    <xf numFmtId="0" fontId="4" fillId="0" borderId="4" xfId="30" applyFont="1" applyBorder="1" applyAlignment="1">
      <alignment horizontal="center" vertical="center" wrapText="1"/>
    </xf>
    <xf numFmtId="0" fontId="4" fillId="0" borderId="7" xfId="30" applyFont="1" applyBorder="1" applyAlignment="1">
      <alignment horizontal="center" vertical="center" wrapText="1"/>
    </xf>
    <xf numFmtId="0" fontId="12" fillId="0" borderId="6" xfId="29" applyFont="1" applyBorder="1" applyAlignment="1">
      <alignment horizontal="left" vertical="center"/>
    </xf>
    <xf numFmtId="0" fontId="13" fillId="0" borderId="2" xfId="29" applyFont="1" applyBorder="1" applyAlignment="1">
      <alignment horizontal="center" vertical="center" wrapText="1"/>
    </xf>
    <xf numFmtId="0" fontId="13" fillId="0" borderId="8" xfId="29" applyFont="1" applyBorder="1" applyAlignment="1">
      <alignment horizontal="center" vertical="center" wrapText="1"/>
    </xf>
    <xf numFmtId="0" fontId="13" fillId="0" borderId="5" xfId="29" applyFont="1" applyBorder="1" applyAlignment="1">
      <alignment horizontal="center" vertical="center" wrapText="1"/>
    </xf>
    <xf numFmtId="0" fontId="4" fillId="0" borderId="1" xfId="29" applyFont="1" applyBorder="1" applyAlignment="1">
      <alignment horizontal="left" vertical="center" wrapText="1"/>
    </xf>
    <xf numFmtId="0" fontId="4" fillId="0" borderId="2" xfId="29" applyFont="1" applyBorder="1" applyAlignment="1">
      <alignment horizontal="left" vertical="center" wrapText="1"/>
    </xf>
    <xf numFmtId="0" fontId="4" fillId="0" borderId="8" xfId="29" applyFont="1" applyBorder="1" applyAlignment="1">
      <alignment horizontal="left" vertical="center" wrapText="1"/>
    </xf>
    <xf numFmtId="0" fontId="4" fillId="0" borderId="5" xfId="29" applyFont="1" applyBorder="1" applyAlignment="1">
      <alignment horizontal="left" vertical="center" wrapText="1"/>
    </xf>
    <xf numFmtId="0" fontId="4" fillId="0" borderId="4" xfId="29" applyFont="1" applyBorder="1" applyAlignment="1">
      <alignment horizontal="center" vertical="center" wrapText="1"/>
    </xf>
    <xf numFmtId="0" fontId="4" fillId="0" borderId="3" xfId="29" applyFont="1" applyBorder="1" applyAlignment="1">
      <alignment horizontal="center" vertical="center" wrapText="1"/>
    </xf>
    <xf numFmtId="0" fontId="4" fillId="0" borderId="7" xfId="29" applyFont="1" applyBorder="1" applyAlignment="1">
      <alignment horizontal="center" vertical="center" wrapText="1"/>
    </xf>
    <xf numFmtId="0" fontId="4" fillId="0" borderId="2" xfId="29" applyFont="1" applyBorder="1" applyAlignment="1">
      <alignment horizontal="right" vertical="center" wrapText="1"/>
    </xf>
    <xf numFmtId="0" fontId="4" fillId="0" borderId="5" xfId="29" applyFont="1" applyBorder="1" applyAlignment="1">
      <alignment horizontal="right" vertical="center" wrapText="1"/>
    </xf>
    <xf numFmtId="0" fontId="16" fillId="0" borderId="8" xfId="29" applyFont="1" applyBorder="1" applyAlignment="1">
      <alignment horizontal="left" vertical="center"/>
    </xf>
    <xf numFmtId="0" fontId="16" fillId="0" borderId="5" xfId="29" applyFont="1" applyBorder="1" applyAlignment="1">
      <alignment horizontal="left" vertical="center"/>
    </xf>
    <xf numFmtId="0" fontId="41" fillId="0" borderId="1" xfId="10" applyFont="1" applyFill="1" applyBorder="1" applyAlignment="1">
      <alignment horizontal="left" vertical="center" wrapText="1"/>
    </xf>
    <xf numFmtId="0" fontId="35" fillId="0" borderId="1" xfId="10" applyFont="1" applyFill="1" applyBorder="1" applyAlignment="1">
      <alignment horizontal="center" vertical="center" wrapText="1"/>
    </xf>
    <xf numFmtId="0" fontId="3" fillId="0" borderId="1" xfId="21" applyFont="1" applyFill="1" applyBorder="1" applyAlignment="1">
      <alignment horizontal="left" vertical="center" wrapText="1"/>
    </xf>
    <xf numFmtId="0" fontId="35" fillId="0" borderId="1" xfId="21" applyFont="1" applyFill="1" applyBorder="1" applyAlignment="1">
      <alignment horizontal="left" vertical="center" wrapText="1"/>
    </xf>
    <xf numFmtId="0" fontId="35" fillId="0" borderId="1" xfId="10" applyFont="1" applyFill="1" applyBorder="1" applyAlignment="1">
      <alignment horizontal="left" vertical="center" wrapText="1"/>
    </xf>
    <xf numFmtId="0" fontId="34" fillId="0" borderId="1" xfId="10" applyFont="1" applyFill="1" applyBorder="1" applyAlignment="1">
      <alignment horizontal="left" vertical="center" wrapText="1"/>
    </xf>
    <xf numFmtId="0" fontId="35" fillId="0" borderId="1" xfId="21" applyFont="1" applyFill="1" applyBorder="1" applyAlignment="1">
      <alignment horizontal="center" vertical="center" wrapText="1"/>
    </xf>
    <xf numFmtId="0" fontId="3" fillId="0" borderId="1" xfId="10" applyFont="1" applyFill="1" applyBorder="1" applyAlignment="1">
      <alignment horizontal="center" vertical="center" wrapText="1"/>
    </xf>
    <xf numFmtId="49" fontId="35" fillId="0" borderId="1" xfId="10" applyNumberFormat="1" applyFont="1" applyBorder="1" applyAlignment="1">
      <alignment horizontal="center" vertical="center" wrapText="1"/>
    </xf>
    <xf numFmtId="49" fontId="3" fillId="0" borderId="1" xfId="10" applyNumberFormat="1" applyFont="1" applyBorder="1" applyAlignment="1">
      <alignment horizontal="center" vertical="center" wrapText="1"/>
    </xf>
    <xf numFmtId="49" fontId="35" fillId="3" borderId="1" xfId="10" applyNumberFormat="1" applyFont="1" applyFill="1" applyBorder="1" applyAlignment="1">
      <alignment horizontal="center" vertical="center" wrapText="1"/>
    </xf>
    <xf numFmtId="177" fontId="35" fillId="0" borderId="1" xfId="10" applyNumberFormat="1" applyFont="1" applyFill="1" applyBorder="1" applyAlignment="1">
      <alignment horizontal="center" vertical="center" wrapText="1"/>
    </xf>
    <xf numFmtId="0" fontId="34" fillId="0" borderId="1" xfId="0" applyFont="1" applyBorder="1" applyAlignment="1">
      <alignment horizontal="center" vertical="center" wrapText="1"/>
    </xf>
    <xf numFmtId="178" fontId="35" fillId="0" borderId="1" xfId="10" applyNumberFormat="1" applyFont="1" applyFill="1" applyBorder="1" applyAlignment="1">
      <alignment horizontal="center" vertical="center" wrapText="1"/>
    </xf>
    <xf numFmtId="178" fontId="35" fillId="0" borderId="1" xfId="21" applyNumberFormat="1" applyFont="1" applyFill="1" applyBorder="1" applyAlignment="1">
      <alignment horizontal="center" vertical="center" wrapText="1"/>
    </xf>
    <xf numFmtId="178" fontId="35" fillId="0" borderId="1" xfId="10" applyNumberFormat="1" applyFont="1" applyBorder="1" applyAlignment="1">
      <alignment horizontal="center" vertical="center" wrapText="1"/>
    </xf>
    <xf numFmtId="178" fontId="35" fillId="3" borderId="1" xfId="10" applyNumberFormat="1" applyFont="1" applyFill="1" applyBorder="1" applyAlignment="1">
      <alignment horizontal="center" vertical="center" wrapText="1"/>
    </xf>
    <xf numFmtId="180" fontId="35" fillId="0" borderId="1" xfId="10" applyNumberFormat="1" applyFont="1" applyFill="1" applyBorder="1" applyAlignment="1">
      <alignment horizontal="center" vertical="center" wrapText="1"/>
    </xf>
    <xf numFmtId="176" fontId="35" fillId="0" borderId="1" xfId="44" applyFont="1" applyFill="1" applyBorder="1" applyAlignment="1">
      <alignment horizontal="center" vertical="center" wrapText="1"/>
    </xf>
    <xf numFmtId="0" fontId="35" fillId="3" borderId="1" xfId="21" applyFont="1" applyFill="1" applyBorder="1" applyAlignment="1">
      <alignment horizontal="center" vertical="center" wrapText="1"/>
    </xf>
    <xf numFmtId="0" fontId="35" fillId="0" borderId="1" xfId="10" applyNumberFormat="1" applyFont="1" applyFill="1" applyBorder="1" applyAlignment="1">
      <alignment horizontal="center" vertical="center" wrapText="1"/>
    </xf>
    <xf numFmtId="179" fontId="35" fillId="0" borderId="1" xfId="21" applyNumberFormat="1" applyFont="1" applyFill="1" applyBorder="1" applyAlignment="1">
      <alignment horizontal="center" vertical="center" wrapText="1"/>
    </xf>
    <xf numFmtId="0" fontId="35" fillId="0" borderId="1" xfId="21" applyNumberFormat="1" applyFont="1" applyFill="1" applyBorder="1" applyAlignment="1">
      <alignment horizontal="center" vertical="center" wrapText="1"/>
    </xf>
    <xf numFmtId="179" fontId="35" fillId="0" borderId="1" xfId="10" applyNumberFormat="1" applyFont="1" applyFill="1" applyBorder="1" applyAlignment="1">
      <alignment horizontal="center" vertical="center" wrapText="1"/>
    </xf>
    <xf numFmtId="0" fontId="35" fillId="3" borderId="1" xfId="10" applyFont="1" applyFill="1" applyBorder="1" applyAlignment="1">
      <alignment horizontal="center" vertical="center" wrapText="1"/>
    </xf>
    <xf numFmtId="0" fontId="35" fillId="0" borderId="1" xfId="10" applyFont="1" applyBorder="1" applyAlignment="1">
      <alignment horizontal="center" vertical="center" wrapText="1"/>
    </xf>
    <xf numFmtId="0" fontId="2" fillId="0" borderId="6" xfId="29" applyFont="1" applyBorder="1" applyAlignment="1">
      <alignment horizontal="left" vertical="center"/>
    </xf>
    <xf numFmtId="0" fontId="3" fillId="2" borderId="1" xfId="29"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7" applyFont="1" applyFill="1" applyBorder="1" applyAlignment="1">
      <alignment horizontal="left" vertical="center" wrapText="1"/>
    </xf>
  </cellXfs>
  <cellStyles count="55">
    <cellStyle name="常规" xfId="0" builtinId="0"/>
    <cellStyle name="常规 10" xfId="1"/>
    <cellStyle name="常规 11" xfId="2"/>
    <cellStyle name="常规 12" xfId="3"/>
    <cellStyle name="常规 13" xfId="4"/>
    <cellStyle name="常规 14" xfId="5"/>
    <cellStyle name="常规 15" xfId="6"/>
    <cellStyle name="常规 16" xfId="7"/>
    <cellStyle name="常规 17" xfId="8"/>
    <cellStyle name="常规 18" xfId="9"/>
    <cellStyle name="常规 19" xfId="10"/>
    <cellStyle name="常规 2" xfId="11"/>
    <cellStyle name="常规 20" xfId="53"/>
    <cellStyle name="常规 21" xfId="54"/>
    <cellStyle name="常规 3" xfId="12"/>
    <cellStyle name="常规 4" xfId="13"/>
    <cellStyle name="常规 5" xfId="14"/>
    <cellStyle name="常规 6" xfId="15"/>
    <cellStyle name="常规 7" xfId="16"/>
    <cellStyle name="常规 8" xfId="17"/>
    <cellStyle name="常规 9" xfId="18"/>
    <cellStyle name="常规_2000届教学计划" xfId="19"/>
    <cellStyle name="常规_2000届教学计划 10" xfId="20"/>
    <cellStyle name="常规_2000届教学计划 12" xfId="21"/>
    <cellStyle name="常规_2000届教学计划 2" xfId="22"/>
    <cellStyle name="常规_2000届教学计划 3" xfId="23"/>
    <cellStyle name="常规_2000届教学计划 4" xfId="24"/>
    <cellStyle name="常规_2000届教学计划 6" xfId="25"/>
    <cellStyle name="常规_2000届教学计划 7" xfId="26"/>
    <cellStyle name="常规_2000届教学计划 8" xfId="27"/>
    <cellStyle name="常规_2000届教学计划 9" xfId="28"/>
    <cellStyle name="常规_2008版培养方案附表1-4" xfId="29"/>
    <cellStyle name="常规_2008版培养方案附表1-4 10" xfId="30"/>
    <cellStyle name="常规_2008版培养方案附表1-4 8" xfId="31"/>
    <cellStyle name="常规_2008版培养方案附表1-4 9" xfId="32"/>
    <cellStyle name="货币 10" xfId="33"/>
    <cellStyle name="货币 11" xfId="34"/>
    <cellStyle name="货币 12" xfId="35"/>
    <cellStyle name="货币 13" xfId="36"/>
    <cellStyle name="货币 14" xfId="37"/>
    <cellStyle name="货币 15" xfId="38"/>
    <cellStyle name="货币 16" xfId="39"/>
    <cellStyle name="货币 17" xfId="40"/>
    <cellStyle name="货币 18" xfId="41"/>
    <cellStyle name="货币 19" xfId="42"/>
    <cellStyle name="货币 2" xfId="43"/>
    <cellStyle name="货币 20" xfId="44"/>
    <cellStyle name="货币 3" xfId="45"/>
    <cellStyle name="货币 4" xfId="46"/>
    <cellStyle name="货币 5" xfId="47"/>
    <cellStyle name="货币 6" xfId="48"/>
    <cellStyle name="货币 7" xfId="49"/>
    <cellStyle name="货币 8" xfId="50"/>
    <cellStyle name="货币 9" xfId="51"/>
    <cellStyle name="样式 1"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333375</xdr:colOff>
      <xdr:row>0</xdr:row>
      <xdr:rowOff>0</xdr:rowOff>
    </xdr:to>
    <xdr:sp macro="" textlink="">
      <xdr:nvSpPr>
        <xdr:cNvPr id="21611" name="Line 1"/>
        <xdr:cNvSpPr>
          <a:spLocks noChangeShapeType="1"/>
        </xdr:cNvSpPr>
      </xdr:nvSpPr>
      <xdr:spPr bwMode="auto">
        <a:xfrm>
          <a:off x="0" y="0"/>
          <a:ext cx="3848100" cy="0"/>
        </a:xfrm>
        <a:prstGeom prst="line">
          <a:avLst/>
        </a:prstGeom>
        <a:noFill/>
        <a:ln w="9525">
          <a:solidFill>
            <a:srgbClr val="000000"/>
          </a:solidFill>
          <a:round/>
          <a:headEnd/>
          <a:tailEnd/>
        </a:ln>
      </xdr:spPr>
    </xdr:sp>
    <xdr:clientData/>
  </xdr:twoCellAnchor>
  <xdr:twoCellAnchor>
    <xdr:from>
      <xdr:col>1</xdr:col>
      <xdr:colOff>476250</xdr:colOff>
      <xdr:row>0</xdr:row>
      <xdr:rowOff>0</xdr:rowOff>
    </xdr:from>
    <xdr:to>
      <xdr:col>3</xdr:col>
      <xdr:colOff>285750</xdr:colOff>
      <xdr:row>0</xdr:row>
      <xdr:rowOff>0</xdr:rowOff>
    </xdr:to>
    <xdr:sp macro="" textlink="">
      <xdr:nvSpPr>
        <xdr:cNvPr id="21612" name="Line 2"/>
        <xdr:cNvSpPr>
          <a:spLocks noChangeShapeType="1"/>
        </xdr:cNvSpPr>
      </xdr:nvSpPr>
      <xdr:spPr bwMode="auto">
        <a:xfrm>
          <a:off x="1285875" y="0"/>
          <a:ext cx="2514600" cy="0"/>
        </a:xfrm>
        <a:prstGeom prst="line">
          <a:avLst/>
        </a:prstGeom>
        <a:noFill/>
        <a:ln w="9525">
          <a:solidFill>
            <a:srgbClr val="000000"/>
          </a:solidFill>
          <a:round/>
          <a:headEnd/>
          <a:tailEnd/>
        </a:ln>
      </xdr:spPr>
    </xdr:sp>
    <xdr:clientData/>
  </xdr:twoCellAnchor>
  <xdr:twoCellAnchor>
    <xdr:from>
      <xdr:col>0</xdr:col>
      <xdr:colOff>0</xdr:colOff>
      <xdr:row>1</xdr:row>
      <xdr:rowOff>219075</xdr:rowOff>
    </xdr:from>
    <xdr:to>
      <xdr:col>3</xdr:col>
      <xdr:colOff>9525</xdr:colOff>
      <xdr:row>2</xdr:row>
      <xdr:rowOff>9525</xdr:rowOff>
    </xdr:to>
    <xdr:sp macro="" textlink="">
      <xdr:nvSpPr>
        <xdr:cNvPr id="21613" name="Line 5"/>
        <xdr:cNvSpPr>
          <a:spLocks noChangeShapeType="1"/>
        </xdr:cNvSpPr>
      </xdr:nvSpPr>
      <xdr:spPr bwMode="auto">
        <a:xfrm>
          <a:off x="0" y="533400"/>
          <a:ext cx="3524250" cy="295275"/>
        </a:xfrm>
        <a:prstGeom prst="line">
          <a:avLst/>
        </a:prstGeom>
        <a:noFill/>
        <a:ln w="9525">
          <a:solidFill>
            <a:srgbClr val="000000"/>
          </a:solidFill>
          <a:round/>
          <a:headEnd/>
          <a:tailEnd/>
        </a:ln>
      </xdr:spPr>
    </xdr:sp>
    <xdr:clientData/>
  </xdr:twoCellAnchor>
  <xdr:twoCellAnchor>
    <xdr:from>
      <xdr:col>1</xdr:col>
      <xdr:colOff>409575</xdr:colOff>
      <xdr:row>1</xdr:row>
      <xdr:rowOff>9525</xdr:rowOff>
    </xdr:from>
    <xdr:to>
      <xdr:col>3</xdr:col>
      <xdr:colOff>9525</xdr:colOff>
      <xdr:row>2</xdr:row>
      <xdr:rowOff>0</xdr:rowOff>
    </xdr:to>
    <xdr:sp macro="" textlink="">
      <xdr:nvSpPr>
        <xdr:cNvPr id="21614" name="Line 6"/>
        <xdr:cNvSpPr>
          <a:spLocks noChangeShapeType="1"/>
        </xdr:cNvSpPr>
      </xdr:nvSpPr>
      <xdr:spPr bwMode="auto">
        <a:xfrm flipH="1" flipV="1">
          <a:off x="1219200" y="323850"/>
          <a:ext cx="2305050" cy="4953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E168"/>
  <sheetViews>
    <sheetView showZeros="0" workbookViewId="0">
      <pane ySplit="5" topLeftCell="A45" activePane="bottomLeft" state="frozen"/>
      <selection pane="bottomLeft" activeCell="D68" sqref="D68"/>
    </sheetView>
  </sheetViews>
  <sheetFormatPr defaultRowHeight="11.25"/>
  <cols>
    <col min="1" max="1" width="4.625" style="37" customWidth="1"/>
    <col min="2" max="2" width="4.625" style="97" customWidth="1"/>
    <col min="3" max="3" width="6.625" style="97" customWidth="1"/>
    <col min="4" max="4" width="21.125" style="101" customWidth="1"/>
    <col min="5" max="5" width="4.625" style="102" customWidth="1"/>
    <col min="6" max="7" width="4.625" style="97" customWidth="1"/>
    <col min="8" max="10" width="3.625" style="97" customWidth="1"/>
    <col min="11" max="17" width="3.625" style="103" customWidth="1"/>
    <col min="18" max="18" width="3.625" style="97" customWidth="1"/>
    <col min="19" max="19" width="3.625" style="104" customWidth="1"/>
    <col min="20" max="20" width="9.625" style="97" customWidth="1"/>
    <col min="21" max="21" width="3.125" style="37" customWidth="1"/>
    <col min="22" max="22" width="7.5" style="37" bestFit="1" customWidth="1"/>
    <col min="23" max="23" width="3.75" style="37" bestFit="1" customWidth="1"/>
    <col min="24" max="24" width="3.125" style="37" customWidth="1"/>
    <col min="25" max="25" width="13.375" style="37" customWidth="1"/>
    <col min="26" max="26" width="12.375" style="37" customWidth="1"/>
    <col min="27" max="16384" width="9" style="37"/>
  </cols>
  <sheetData>
    <row r="1" spans="1:31" ht="24.95" customHeight="1">
      <c r="A1" s="224" t="s">
        <v>0</v>
      </c>
      <c r="B1" s="225"/>
      <c r="C1" s="226"/>
      <c r="D1" s="226"/>
      <c r="E1" s="226"/>
      <c r="F1" s="226"/>
      <c r="G1" s="226"/>
      <c r="H1" s="226"/>
      <c r="I1" s="226"/>
      <c r="J1" s="226"/>
      <c r="K1" s="226"/>
      <c r="L1" s="226"/>
      <c r="M1" s="226"/>
      <c r="N1" s="226"/>
      <c r="O1" s="226"/>
      <c r="P1" s="226"/>
      <c r="Q1" s="226"/>
      <c r="R1" s="226"/>
      <c r="S1" s="226"/>
      <c r="T1" s="226"/>
      <c r="U1" s="96"/>
      <c r="V1" s="96"/>
      <c r="W1" s="96"/>
      <c r="X1" s="96"/>
      <c r="Y1" s="96"/>
      <c r="Z1" s="96"/>
      <c r="AA1" s="96"/>
      <c r="AB1" s="96"/>
      <c r="AC1" s="96"/>
      <c r="AD1" s="96"/>
      <c r="AE1" s="96"/>
    </row>
    <row r="2" spans="1:31" s="96" customFormat="1" ht="24.95" customHeight="1">
      <c r="A2" s="227" t="s">
        <v>1</v>
      </c>
      <c r="B2" s="227"/>
      <c r="C2" s="227"/>
      <c r="D2" s="227"/>
      <c r="E2" s="227"/>
      <c r="F2" s="227"/>
      <c r="G2" s="227"/>
      <c r="H2" s="227"/>
      <c r="I2" s="227"/>
      <c r="J2" s="227"/>
      <c r="K2" s="227"/>
      <c r="L2" s="227"/>
      <c r="M2" s="227"/>
      <c r="N2" s="227"/>
      <c r="O2" s="227"/>
      <c r="P2" s="227"/>
      <c r="Q2" s="227"/>
      <c r="R2" s="227"/>
      <c r="S2" s="227"/>
      <c r="T2" s="227"/>
    </row>
    <row r="3" spans="1:31" s="97" customFormat="1" ht="14.1" customHeight="1">
      <c r="A3" s="235" t="s">
        <v>2</v>
      </c>
      <c r="B3" s="236"/>
      <c r="C3" s="231" t="s">
        <v>3</v>
      </c>
      <c r="D3" s="231" t="s">
        <v>4</v>
      </c>
      <c r="E3" s="241" t="s">
        <v>5</v>
      </c>
      <c r="F3" s="228" t="s">
        <v>6</v>
      </c>
      <c r="G3" s="228" t="s">
        <v>7</v>
      </c>
      <c r="H3" s="228" t="s">
        <v>8</v>
      </c>
      <c r="I3" s="228"/>
      <c r="J3" s="228"/>
      <c r="K3" s="228" t="s">
        <v>9</v>
      </c>
      <c r="L3" s="228"/>
      <c r="M3" s="228"/>
      <c r="N3" s="228"/>
      <c r="O3" s="228"/>
      <c r="P3" s="228"/>
      <c r="Q3" s="228"/>
      <c r="R3" s="228"/>
      <c r="S3" s="234" t="s">
        <v>10</v>
      </c>
      <c r="T3" s="234" t="s">
        <v>11</v>
      </c>
      <c r="U3" s="96"/>
      <c r="V3" s="96"/>
      <c r="W3" s="96"/>
      <c r="X3" s="96"/>
      <c r="Y3" s="96"/>
      <c r="Z3" s="96"/>
      <c r="AA3" s="96"/>
      <c r="AB3" s="96"/>
      <c r="AC3" s="96"/>
      <c r="AD3" s="96"/>
      <c r="AE3" s="96"/>
    </row>
    <row r="4" spans="1:31" s="97" customFormat="1" ht="14.1" customHeight="1">
      <c r="A4" s="237"/>
      <c r="B4" s="238"/>
      <c r="C4" s="232"/>
      <c r="D4" s="232"/>
      <c r="E4" s="241"/>
      <c r="F4" s="228"/>
      <c r="G4" s="228"/>
      <c r="H4" s="228" t="s">
        <v>12</v>
      </c>
      <c r="I4" s="228" t="s">
        <v>13</v>
      </c>
      <c r="J4" s="228" t="s">
        <v>14</v>
      </c>
      <c r="K4" s="229" t="s">
        <v>15</v>
      </c>
      <c r="L4" s="230"/>
      <c r="M4" s="229" t="s">
        <v>16</v>
      </c>
      <c r="N4" s="230"/>
      <c r="O4" s="229" t="s">
        <v>17</v>
      </c>
      <c r="P4" s="230"/>
      <c r="Q4" s="229" t="s">
        <v>18</v>
      </c>
      <c r="R4" s="230"/>
      <c r="S4" s="234"/>
      <c r="T4" s="234"/>
      <c r="U4" s="96"/>
      <c r="V4" s="96"/>
      <c r="W4" s="96"/>
      <c r="X4" s="96"/>
      <c r="Y4" s="96"/>
      <c r="Z4" s="96"/>
      <c r="AA4" s="96"/>
      <c r="AB4" s="96"/>
      <c r="AC4" s="96"/>
      <c r="AD4" s="96"/>
      <c r="AE4" s="96"/>
    </row>
    <row r="5" spans="1:31" s="97" customFormat="1" ht="14.1" customHeight="1">
      <c r="A5" s="239"/>
      <c r="B5" s="240"/>
      <c r="C5" s="233"/>
      <c r="D5" s="233"/>
      <c r="E5" s="241"/>
      <c r="F5" s="228"/>
      <c r="G5" s="228"/>
      <c r="H5" s="228"/>
      <c r="I5" s="228"/>
      <c r="J5" s="228"/>
      <c r="K5" s="114">
        <v>1</v>
      </c>
      <c r="L5" s="114">
        <v>2</v>
      </c>
      <c r="M5" s="114">
        <v>3</v>
      </c>
      <c r="N5" s="114">
        <v>4</v>
      </c>
      <c r="O5" s="114">
        <v>5</v>
      </c>
      <c r="P5" s="114">
        <v>6</v>
      </c>
      <c r="Q5" s="114">
        <v>7</v>
      </c>
      <c r="R5" s="109">
        <v>8</v>
      </c>
      <c r="S5" s="234"/>
      <c r="T5" s="234"/>
      <c r="U5" s="96"/>
      <c r="V5" s="96"/>
      <c r="W5" s="96"/>
      <c r="X5" s="96"/>
      <c r="Y5" s="96"/>
      <c r="Z5" s="96"/>
      <c r="AA5" s="96"/>
      <c r="AB5" s="96"/>
      <c r="AC5" s="96"/>
      <c r="AD5" s="96"/>
      <c r="AE5" s="96"/>
    </row>
    <row r="6" spans="1:31" s="98" customFormat="1" ht="14.1" customHeight="1">
      <c r="A6" s="245" t="s">
        <v>212</v>
      </c>
      <c r="B6" s="249" t="s">
        <v>213</v>
      </c>
      <c r="C6" s="1">
        <v>111001</v>
      </c>
      <c r="D6" s="6" t="s">
        <v>214</v>
      </c>
      <c r="E6" s="2">
        <v>3</v>
      </c>
      <c r="F6" s="1">
        <v>48</v>
      </c>
      <c r="G6" s="1">
        <v>32</v>
      </c>
      <c r="H6" s="1"/>
      <c r="I6" s="1"/>
      <c r="J6" s="1">
        <v>16</v>
      </c>
      <c r="K6" s="115"/>
      <c r="L6" s="116">
        <v>48</v>
      </c>
      <c r="M6" s="116"/>
      <c r="N6" s="116"/>
      <c r="O6" s="116"/>
      <c r="P6" s="116"/>
      <c r="Q6" s="126"/>
      <c r="R6" s="127"/>
      <c r="S6" s="3" t="s">
        <v>21</v>
      </c>
      <c r="T6" s="231" t="str">
        <f>"A1="&amp;E33&amp;"学分，A2≥9.5学分"</f>
        <v>A1=71.5学分，A2≥9.5学分</v>
      </c>
      <c r="U6" s="96"/>
      <c r="V6" s="96"/>
      <c r="W6" s="96"/>
      <c r="X6" s="96"/>
      <c r="Y6" s="96"/>
      <c r="Z6" s="96"/>
      <c r="AA6" s="96"/>
      <c r="AB6" s="96"/>
      <c r="AC6" s="96"/>
      <c r="AD6" s="96"/>
      <c r="AE6" s="96"/>
    </row>
    <row r="7" spans="1:31" s="98" customFormat="1" ht="27.95" customHeight="1">
      <c r="A7" s="246"/>
      <c r="B7" s="250"/>
      <c r="C7" s="1">
        <v>111002</v>
      </c>
      <c r="D7" s="6" t="s">
        <v>215</v>
      </c>
      <c r="E7" s="2">
        <v>4</v>
      </c>
      <c r="F7" s="1">
        <v>64</v>
      </c>
      <c r="G7" s="1">
        <v>48</v>
      </c>
      <c r="H7" s="1"/>
      <c r="I7" s="1"/>
      <c r="J7" s="1">
        <v>16</v>
      </c>
      <c r="K7" s="116"/>
      <c r="L7" s="116"/>
      <c r="M7" s="115"/>
      <c r="N7" s="116">
        <v>64</v>
      </c>
      <c r="O7" s="116"/>
      <c r="P7" s="116"/>
      <c r="Q7" s="126"/>
      <c r="R7" s="127"/>
      <c r="S7" s="3" t="s">
        <v>21</v>
      </c>
      <c r="T7" s="255"/>
      <c r="U7" s="96"/>
      <c r="V7" s="96"/>
      <c r="W7" s="96"/>
      <c r="X7" s="96"/>
      <c r="Y7" s="96"/>
      <c r="Z7" s="96"/>
      <c r="AA7" s="96"/>
      <c r="AB7" s="96"/>
      <c r="AC7" s="96"/>
      <c r="AD7" s="96"/>
      <c r="AE7" s="96"/>
    </row>
    <row r="8" spans="1:31" s="98" customFormat="1" ht="14.1" customHeight="1">
      <c r="A8" s="246"/>
      <c r="B8" s="250"/>
      <c r="C8" s="1">
        <v>111003</v>
      </c>
      <c r="D8" s="11" t="s">
        <v>216</v>
      </c>
      <c r="E8" s="2">
        <v>4</v>
      </c>
      <c r="F8" s="1">
        <v>64</v>
      </c>
      <c r="G8" s="1">
        <v>48</v>
      </c>
      <c r="H8" s="1"/>
      <c r="I8" s="1"/>
      <c r="J8" s="1">
        <v>16</v>
      </c>
      <c r="K8" s="116"/>
      <c r="L8" s="116"/>
      <c r="M8" s="116">
        <v>64</v>
      </c>
      <c r="N8" s="115"/>
      <c r="O8" s="116"/>
      <c r="P8" s="116"/>
      <c r="Q8" s="126"/>
      <c r="R8" s="127"/>
      <c r="S8" s="3" t="s">
        <v>21</v>
      </c>
      <c r="T8" s="255"/>
      <c r="U8" s="96"/>
      <c r="V8" s="96"/>
      <c r="W8" s="96"/>
      <c r="X8" s="96"/>
      <c r="Y8" s="96"/>
      <c r="Z8" s="96"/>
      <c r="AA8" s="96"/>
      <c r="AB8" s="96"/>
      <c r="AC8" s="96"/>
      <c r="AD8" s="96"/>
      <c r="AE8" s="96"/>
    </row>
    <row r="9" spans="1:31" s="98" customFormat="1" ht="14.1" customHeight="1">
      <c r="A9" s="246"/>
      <c r="B9" s="250"/>
      <c r="C9" s="1">
        <v>111006</v>
      </c>
      <c r="D9" s="6" t="s">
        <v>217</v>
      </c>
      <c r="E9" s="2">
        <v>3</v>
      </c>
      <c r="F9" s="1">
        <v>48</v>
      </c>
      <c r="G9" s="1">
        <v>32</v>
      </c>
      <c r="H9" s="1"/>
      <c r="I9" s="1"/>
      <c r="J9" s="1">
        <v>16</v>
      </c>
      <c r="K9" s="116">
        <v>48</v>
      </c>
      <c r="L9" s="115"/>
      <c r="M9" s="116"/>
      <c r="N9" s="116"/>
      <c r="O9" s="116"/>
      <c r="P9" s="116"/>
      <c r="Q9" s="126"/>
      <c r="R9" s="127"/>
      <c r="S9" s="3" t="s">
        <v>21</v>
      </c>
      <c r="T9" s="255"/>
      <c r="U9" s="96"/>
      <c r="V9" s="96"/>
      <c r="W9" s="96"/>
      <c r="X9" s="96"/>
      <c r="Y9" s="96"/>
      <c r="Z9" s="96"/>
      <c r="AA9" s="96"/>
      <c r="AB9" s="96"/>
      <c r="AC9" s="96"/>
      <c r="AD9" s="96"/>
      <c r="AE9" s="96"/>
    </row>
    <row r="10" spans="1:31" s="97" customFormat="1" ht="14.1" customHeight="1">
      <c r="A10" s="246"/>
      <c r="B10" s="250"/>
      <c r="C10" s="1">
        <v>111240</v>
      </c>
      <c r="D10" s="6" t="s">
        <v>218</v>
      </c>
      <c r="E10" s="2">
        <v>0.5</v>
      </c>
      <c r="F10" s="1">
        <v>8</v>
      </c>
      <c r="G10" s="1">
        <v>8</v>
      </c>
      <c r="H10" s="1"/>
      <c r="I10" s="1"/>
      <c r="J10" s="1"/>
      <c r="K10" s="116">
        <v>8</v>
      </c>
      <c r="L10" s="116"/>
      <c r="M10" s="116"/>
      <c r="N10" s="116"/>
      <c r="O10" s="116"/>
      <c r="P10" s="116"/>
      <c r="Q10" s="126"/>
      <c r="R10" s="127"/>
      <c r="S10" s="3" t="s">
        <v>21</v>
      </c>
      <c r="T10" s="255"/>
      <c r="U10" s="96"/>
      <c r="V10" s="96"/>
      <c r="W10" s="96"/>
      <c r="X10" s="96"/>
      <c r="Y10" s="96"/>
      <c r="Z10" s="96"/>
      <c r="AA10" s="96"/>
      <c r="AB10" s="96"/>
      <c r="AC10" s="96"/>
      <c r="AD10" s="96"/>
      <c r="AE10" s="96"/>
    </row>
    <row r="11" spans="1:31" s="97" customFormat="1" ht="14.1" customHeight="1">
      <c r="A11" s="246"/>
      <c r="B11" s="250"/>
      <c r="C11" s="8">
        <v>111241</v>
      </c>
      <c r="D11" s="11" t="s">
        <v>219</v>
      </c>
      <c r="E11" s="22">
        <v>0.5</v>
      </c>
      <c r="F11" s="8">
        <v>8</v>
      </c>
      <c r="G11" s="8">
        <v>8</v>
      </c>
      <c r="H11" s="8"/>
      <c r="I11" s="8"/>
      <c r="J11" s="8"/>
      <c r="K11" s="114"/>
      <c r="L11" s="114"/>
      <c r="M11" s="114">
        <v>8</v>
      </c>
      <c r="N11" s="114"/>
      <c r="O11" s="114"/>
      <c r="P11" s="114"/>
      <c r="Q11" s="128"/>
      <c r="R11" s="129"/>
      <c r="S11" s="13" t="s">
        <v>21</v>
      </c>
      <c r="T11" s="255"/>
      <c r="U11" s="96"/>
      <c r="V11" s="96"/>
      <c r="W11" s="96"/>
      <c r="X11" s="96"/>
      <c r="Y11" s="96"/>
      <c r="Z11" s="96"/>
      <c r="AA11" s="96"/>
      <c r="AB11" s="96"/>
      <c r="AC11" s="96"/>
      <c r="AD11" s="96"/>
      <c r="AE11" s="96"/>
    </row>
    <row r="12" spans="1:31" s="97" customFormat="1" ht="14.1" customHeight="1">
      <c r="A12" s="246"/>
      <c r="B12" s="250"/>
      <c r="C12" s="8">
        <v>111242</v>
      </c>
      <c r="D12" s="11" t="s">
        <v>220</v>
      </c>
      <c r="E12" s="22">
        <v>0.5</v>
      </c>
      <c r="F12" s="8">
        <v>8</v>
      </c>
      <c r="G12" s="8">
        <v>8</v>
      </c>
      <c r="H12" s="8"/>
      <c r="I12" s="8"/>
      <c r="J12" s="8"/>
      <c r="K12" s="114"/>
      <c r="L12" s="114"/>
      <c r="M12" s="114"/>
      <c r="N12" s="114"/>
      <c r="O12" s="114">
        <v>8</v>
      </c>
      <c r="P12" s="114"/>
      <c r="Q12" s="128"/>
      <c r="R12" s="129"/>
      <c r="S12" s="13" t="s">
        <v>21</v>
      </c>
      <c r="T12" s="255"/>
      <c r="U12" s="96"/>
      <c r="V12" s="96"/>
      <c r="W12" s="96"/>
      <c r="X12" s="96"/>
      <c r="Y12" s="96"/>
      <c r="Z12" s="96"/>
      <c r="AA12" s="96"/>
      <c r="AB12" s="96"/>
      <c r="AC12" s="96"/>
      <c r="AD12" s="96"/>
      <c r="AE12" s="96"/>
    </row>
    <row r="13" spans="1:31" s="97" customFormat="1" ht="14.1" customHeight="1">
      <c r="A13" s="246"/>
      <c r="B13" s="250"/>
      <c r="C13" s="8">
        <v>111243</v>
      </c>
      <c r="D13" s="11" t="s">
        <v>221</v>
      </c>
      <c r="E13" s="22">
        <v>0.5</v>
      </c>
      <c r="F13" s="8">
        <v>8</v>
      </c>
      <c r="G13" s="8">
        <v>8</v>
      </c>
      <c r="H13" s="8"/>
      <c r="I13" s="8"/>
      <c r="J13" s="8"/>
      <c r="K13" s="114"/>
      <c r="L13" s="114"/>
      <c r="M13" s="114"/>
      <c r="N13" s="114"/>
      <c r="O13" s="114"/>
      <c r="P13" s="114">
        <v>8</v>
      </c>
      <c r="Q13" s="128"/>
      <c r="R13" s="129"/>
      <c r="S13" s="13" t="s">
        <v>21</v>
      </c>
      <c r="T13" s="255"/>
      <c r="U13" s="96"/>
      <c r="V13" s="96"/>
      <c r="W13" s="96"/>
      <c r="X13" s="96"/>
      <c r="Y13" s="96"/>
      <c r="Z13" s="96"/>
      <c r="AA13" s="96"/>
      <c r="AB13" s="96"/>
      <c r="AC13" s="96"/>
      <c r="AD13" s="96"/>
      <c r="AE13" s="96"/>
    </row>
    <row r="14" spans="1:31" s="97" customFormat="1" ht="14.1" customHeight="1">
      <c r="A14" s="246"/>
      <c r="B14" s="250"/>
      <c r="C14" s="8">
        <v>112001</v>
      </c>
      <c r="D14" s="11" t="s">
        <v>222</v>
      </c>
      <c r="E14" s="12">
        <v>3.5</v>
      </c>
      <c r="F14" s="13">
        <v>56</v>
      </c>
      <c r="G14" s="13">
        <v>56</v>
      </c>
      <c r="H14" s="13"/>
      <c r="I14" s="13"/>
      <c r="J14" s="8"/>
      <c r="K14" s="114">
        <v>56</v>
      </c>
      <c r="L14" s="114"/>
      <c r="M14" s="114"/>
      <c r="N14" s="114"/>
      <c r="O14" s="114"/>
      <c r="P14" s="114"/>
      <c r="Q14" s="128"/>
      <c r="R14" s="129"/>
      <c r="S14" s="3" t="s">
        <v>21</v>
      </c>
      <c r="T14" s="255"/>
      <c r="U14" s="96"/>
      <c r="V14" s="96"/>
      <c r="W14" s="96"/>
      <c r="X14" s="96"/>
      <c r="Y14" s="96"/>
      <c r="Z14" s="96"/>
      <c r="AA14" s="96"/>
      <c r="AB14" s="96"/>
      <c r="AC14" s="96"/>
      <c r="AD14" s="96"/>
      <c r="AE14" s="96"/>
    </row>
    <row r="15" spans="1:31" s="97" customFormat="1" ht="14.1" customHeight="1">
      <c r="A15" s="246"/>
      <c r="B15" s="250"/>
      <c r="C15" s="8">
        <v>112002</v>
      </c>
      <c r="D15" s="11" t="s">
        <v>223</v>
      </c>
      <c r="E15" s="12">
        <v>3.5</v>
      </c>
      <c r="F15" s="13">
        <v>56</v>
      </c>
      <c r="G15" s="13">
        <v>56</v>
      </c>
      <c r="H15" s="13"/>
      <c r="I15" s="13"/>
      <c r="J15" s="8"/>
      <c r="K15" s="114"/>
      <c r="L15" s="114">
        <v>56</v>
      </c>
      <c r="M15" s="114"/>
      <c r="N15" s="114"/>
      <c r="O15" s="114"/>
      <c r="P15" s="114"/>
      <c r="Q15" s="128"/>
      <c r="R15" s="129"/>
      <c r="S15" s="3" t="s">
        <v>21</v>
      </c>
      <c r="T15" s="255"/>
      <c r="U15" s="96"/>
      <c r="V15" s="96"/>
      <c r="W15" s="96"/>
      <c r="X15" s="96"/>
      <c r="Y15" s="96"/>
      <c r="Z15" s="96"/>
      <c r="AA15" s="96"/>
      <c r="AB15" s="96"/>
      <c r="AC15" s="96"/>
      <c r="AD15" s="96"/>
      <c r="AE15" s="96"/>
    </row>
    <row r="16" spans="1:31" s="97" customFormat="1" ht="14.1" customHeight="1">
      <c r="A16" s="246"/>
      <c r="B16" s="250"/>
      <c r="C16" s="8">
        <v>112003</v>
      </c>
      <c r="D16" s="19" t="s">
        <v>224</v>
      </c>
      <c r="E16" s="12">
        <v>3</v>
      </c>
      <c r="F16" s="8">
        <v>48</v>
      </c>
      <c r="G16" s="8">
        <v>48</v>
      </c>
      <c r="H16" s="13"/>
      <c r="I16" s="13"/>
      <c r="J16" s="8"/>
      <c r="K16" s="114"/>
      <c r="L16" s="114"/>
      <c r="M16" s="114">
        <v>48</v>
      </c>
      <c r="N16" s="114"/>
      <c r="O16" s="114"/>
      <c r="P16" s="114"/>
      <c r="Q16" s="128"/>
      <c r="R16" s="129"/>
      <c r="S16" s="3" t="s">
        <v>21</v>
      </c>
      <c r="T16" s="255"/>
      <c r="U16" s="96"/>
      <c r="V16" s="96"/>
      <c r="W16" s="96"/>
      <c r="X16" s="96"/>
      <c r="Y16" s="96"/>
      <c r="Z16" s="96"/>
      <c r="AA16" s="96"/>
      <c r="AB16" s="96"/>
      <c r="AC16" s="96"/>
      <c r="AD16" s="96"/>
      <c r="AE16" s="96"/>
    </row>
    <row r="17" spans="1:31" s="97" customFormat="1" ht="14.1" customHeight="1">
      <c r="A17" s="246"/>
      <c r="B17" s="250"/>
      <c r="C17" s="8">
        <v>112004</v>
      </c>
      <c r="D17" s="39" t="s">
        <v>225</v>
      </c>
      <c r="E17" s="12">
        <v>3</v>
      </c>
      <c r="F17" s="8">
        <v>48</v>
      </c>
      <c r="G17" s="8">
        <v>48</v>
      </c>
      <c r="H17" s="13"/>
      <c r="I17" s="13"/>
      <c r="J17" s="8"/>
      <c r="K17" s="114"/>
      <c r="L17" s="114"/>
      <c r="M17" s="114"/>
      <c r="N17" s="114">
        <v>48</v>
      </c>
      <c r="O17" s="114"/>
      <c r="P17" s="114"/>
      <c r="Q17" s="128"/>
      <c r="R17" s="129"/>
      <c r="S17" s="13" t="s">
        <v>21</v>
      </c>
      <c r="T17" s="255"/>
      <c r="U17" s="96"/>
      <c r="V17" s="96"/>
      <c r="W17" s="96"/>
      <c r="X17" s="96"/>
      <c r="Y17" s="96"/>
      <c r="Z17" s="96"/>
      <c r="AA17" s="96"/>
      <c r="AB17" s="96"/>
      <c r="AC17" s="96"/>
      <c r="AD17" s="96"/>
      <c r="AE17" s="96"/>
    </row>
    <row r="18" spans="1:31" s="97" customFormat="1" ht="14.1" customHeight="1">
      <c r="A18" s="246"/>
      <c r="B18" s="250"/>
      <c r="C18" s="8">
        <v>110035</v>
      </c>
      <c r="D18" s="11" t="s">
        <v>226</v>
      </c>
      <c r="E18" s="12">
        <v>5.5</v>
      </c>
      <c r="F18" s="13">
        <v>88</v>
      </c>
      <c r="G18" s="13">
        <v>88</v>
      </c>
      <c r="H18" s="13"/>
      <c r="I18" s="13"/>
      <c r="J18" s="8"/>
      <c r="K18" s="114">
        <v>88</v>
      </c>
      <c r="L18" s="114"/>
      <c r="M18" s="114"/>
      <c r="N18" s="114"/>
      <c r="O18" s="114"/>
      <c r="P18" s="114"/>
      <c r="Q18" s="128"/>
      <c r="R18" s="129"/>
      <c r="S18" s="13" t="s">
        <v>21</v>
      </c>
      <c r="T18" s="255"/>
      <c r="U18" s="96"/>
      <c r="V18" s="96"/>
      <c r="W18" s="96"/>
      <c r="X18" s="96"/>
      <c r="Y18" s="96"/>
      <c r="Z18" s="96"/>
      <c r="AA18" s="96"/>
      <c r="AB18" s="96"/>
      <c r="AC18" s="96"/>
      <c r="AD18" s="96"/>
      <c r="AE18" s="96"/>
    </row>
    <row r="19" spans="1:31" s="97" customFormat="1" ht="14.1" customHeight="1">
      <c r="A19" s="246"/>
      <c r="B19" s="250"/>
      <c r="C19" s="8">
        <v>110036</v>
      </c>
      <c r="D19" s="11" t="s">
        <v>227</v>
      </c>
      <c r="E19" s="12">
        <v>6</v>
      </c>
      <c r="F19" s="13">
        <v>96</v>
      </c>
      <c r="G19" s="13">
        <v>96</v>
      </c>
      <c r="H19" s="8"/>
      <c r="I19" s="8"/>
      <c r="J19" s="8"/>
      <c r="K19" s="114"/>
      <c r="L19" s="114">
        <v>96</v>
      </c>
      <c r="M19" s="114"/>
      <c r="N19" s="114"/>
      <c r="O19" s="114"/>
      <c r="P19" s="114"/>
      <c r="Q19" s="114"/>
      <c r="R19" s="109"/>
      <c r="S19" s="13" t="s">
        <v>21</v>
      </c>
      <c r="T19" s="255"/>
      <c r="U19" s="96"/>
      <c r="V19" s="96"/>
      <c r="W19" s="96"/>
      <c r="X19" s="96"/>
      <c r="Y19" s="96"/>
      <c r="Z19" s="96"/>
      <c r="AA19" s="96"/>
      <c r="AB19" s="96"/>
      <c r="AC19" s="96"/>
      <c r="AD19" s="96"/>
      <c r="AE19" s="96"/>
    </row>
    <row r="20" spans="1:31" s="97" customFormat="1" ht="14.1" customHeight="1">
      <c r="A20" s="246"/>
      <c r="B20" s="250"/>
      <c r="C20" s="8">
        <v>110063</v>
      </c>
      <c r="D20" s="11" t="s">
        <v>228</v>
      </c>
      <c r="E20" s="12">
        <v>3.5</v>
      </c>
      <c r="F20" s="8">
        <v>56</v>
      </c>
      <c r="G20" s="8">
        <v>56</v>
      </c>
      <c r="H20" s="8"/>
      <c r="I20" s="8"/>
      <c r="J20" s="8"/>
      <c r="K20" s="114"/>
      <c r="L20" s="114">
        <v>56</v>
      </c>
      <c r="M20" s="114"/>
      <c r="N20" s="114"/>
      <c r="O20" s="114"/>
      <c r="P20" s="114"/>
      <c r="Q20" s="114"/>
      <c r="R20" s="109"/>
      <c r="S20" s="3" t="s">
        <v>21</v>
      </c>
      <c r="T20" s="255"/>
      <c r="U20" s="96"/>
      <c r="V20" s="96"/>
      <c r="W20" s="96"/>
      <c r="X20" s="96"/>
      <c r="Y20" s="96"/>
      <c r="Z20" s="96"/>
      <c r="AA20" s="96"/>
      <c r="AB20" s="96"/>
      <c r="AC20" s="96"/>
      <c r="AD20" s="96"/>
      <c r="AE20" s="96"/>
    </row>
    <row r="21" spans="1:31" s="97" customFormat="1" ht="14.1" customHeight="1">
      <c r="A21" s="246"/>
      <c r="B21" s="250"/>
      <c r="C21" s="8">
        <v>110064</v>
      </c>
      <c r="D21" s="11" t="s">
        <v>229</v>
      </c>
      <c r="E21" s="12">
        <v>3.5</v>
      </c>
      <c r="F21" s="8">
        <v>56</v>
      </c>
      <c r="G21" s="8">
        <v>56</v>
      </c>
      <c r="H21" s="8"/>
      <c r="I21" s="8"/>
      <c r="J21" s="8"/>
      <c r="K21" s="114"/>
      <c r="L21" s="114"/>
      <c r="M21" s="114">
        <v>56</v>
      </c>
      <c r="N21" s="114"/>
      <c r="O21" s="114"/>
      <c r="P21" s="114"/>
      <c r="Q21" s="114"/>
      <c r="R21" s="109"/>
      <c r="S21" s="3" t="s">
        <v>21</v>
      </c>
      <c r="T21" s="255"/>
    </row>
    <row r="22" spans="1:31" s="97" customFormat="1" ht="14.1" customHeight="1">
      <c r="A22" s="246"/>
      <c r="B22" s="250"/>
      <c r="C22" s="153">
        <v>107294</v>
      </c>
      <c r="D22" s="171" t="s">
        <v>286</v>
      </c>
      <c r="E22" s="154">
        <v>2</v>
      </c>
      <c r="F22" s="153">
        <v>32</v>
      </c>
      <c r="G22" s="153">
        <v>32</v>
      </c>
      <c r="H22" s="8"/>
      <c r="I22" s="8"/>
      <c r="J22" s="8"/>
      <c r="K22" s="114"/>
      <c r="L22" s="114">
        <v>32</v>
      </c>
      <c r="M22" s="114"/>
      <c r="N22" s="114"/>
      <c r="O22" s="114"/>
      <c r="P22" s="114"/>
      <c r="Q22" s="114"/>
      <c r="R22" s="109"/>
      <c r="S22" s="3" t="s">
        <v>21</v>
      </c>
      <c r="T22" s="255"/>
    </row>
    <row r="23" spans="1:31" s="97" customFormat="1" ht="14.1" customHeight="1">
      <c r="A23" s="246"/>
      <c r="B23" s="250"/>
      <c r="C23" s="1">
        <v>113107</v>
      </c>
      <c r="D23" s="6" t="s">
        <v>230</v>
      </c>
      <c r="E23" s="9">
        <v>1</v>
      </c>
      <c r="F23" s="1">
        <v>36</v>
      </c>
      <c r="G23" s="1">
        <v>32</v>
      </c>
      <c r="H23" s="1"/>
      <c r="I23" s="1"/>
      <c r="J23" s="1">
        <v>4</v>
      </c>
      <c r="K23" s="116">
        <v>36</v>
      </c>
      <c r="L23" s="116"/>
      <c r="M23" s="116"/>
      <c r="N23" s="116"/>
      <c r="O23" s="116"/>
      <c r="P23" s="116"/>
      <c r="Q23" s="116"/>
      <c r="R23" s="130"/>
      <c r="S23" s="13" t="s">
        <v>21</v>
      </c>
      <c r="T23" s="255"/>
    </row>
    <row r="24" spans="1:31" s="97" customFormat="1" ht="14.1" customHeight="1">
      <c r="A24" s="246"/>
      <c r="B24" s="250"/>
      <c r="C24" s="1">
        <v>113108</v>
      </c>
      <c r="D24" s="6" t="s">
        <v>231</v>
      </c>
      <c r="E24" s="9">
        <v>1</v>
      </c>
      <c r="F24" s="1">
        <v>36</v>
      </c>
      <c r="G24" s="1">
        <v>32</v>
      </c>
      <c r="H24" s="1"/>
      <c r="I24" s="1"/>
      <c r="J24" s="1">
        <v>4</v>
      </c>
      <c r="K24" s="116"/>
      <c r="L24" s="116">
        <v>36</v>
      </c>
      <c r="M24" s="116"/>
      <c r="N24" s="116"/>
      <c r="O24" s="116"/>
      <c r="P24" s="116"/>
      <c r="Q24" s="116"/>
      <c r="R24" s="130"/>
      <c r="S24" s="13" t="s">
        <v>21</v>
      </c>
      <c r="T24" s="255"/>
    </row>
    <row r="25" spans="1:31" s="97" customFormat="1" ht="14.1" customHeight="1">
      <c r="A25" s="246"/>
      <c r="B25" s="250"/>
      <c r="C25" s="8">
        <v>113109</v>
      </c>
      <c r="D25" s="11" t="s">
        <v>232</v>
      </c>
      <c r="E25" s="12">
        <v>1</v>
      </c>
      <c r="F25" s="8">
        <v>36</v>
      </c>
      <c r="G25" s="8">
        <v>32</v>
      </c>
      <c r="H25" s="8"/>
      <c r="I25" s="8"/>
      <c r="J25" s="8">
        <v>4</v>
      </c>
      <c r="K25" s="114"/>
      <c r="L25" s="114"/>
      <c r="M25" s="114">
        <v>36</v>
      </c>
      <c r="N25" s="114"/>
      <c r="O25" s="114"/>
      <c r="P25" s="114"/>
      <c r="Q25" s="114"/>
      <c r="R25" s="109"/>
      <c r="S25" s="3" t="s">
        <v>21</v>
      </c>
      <c r="T25" s="255"/>
    </row>
    <row r="26" spans="1:31" s="97" customFormat="1" ht="14.1" customHeight="1">
      <c r="A26" s="246"/>
      <c r="B26" s="250"/>
      <c r="C26" s="8">
        <v>113110</v>
      </c>
      <c r="D26" s="11" t="s">
        <v>233</v>
      </c>
      <c r="E26" s="12">
        <v>1</v>
      </c>
      <c r="F26" s="8">
        <v>36</v>
      </c>
      <c r="G26" s="8">
        <v>32</v>
      </c>
      <c r="H26" s="8"/>
      <c r="I26" s="8"/>
      <c r="J26" s="8">
        <v>4</v>
      </c>
      <c r="K26" s="114"/>
      <c r="L26" s="114"/>
      <c r="M26" s="114"/>
      <c r="N26" s="114">
        <v>36</v>
      </c>
      <c r="O26" s="114"/>
      <c r="P26" s="114"/>
      <c r="Q26" s="114"/>
      <c r="R26" s="109"/>
      <c r="S26" s="3" t="s">
        <v>21</v>
      </c>
      <c r="T26" s="255"/>
    </row>
    <row r="27" spans="1:31" s="97" customFormat="1" ht="14.1" customHeight="1">
      <c r="A27" s="246"/>
      <c r="B27" s="250"/>
      <c r="C27" s="8">
        <v>110042</v>
      </c>
      <c r="D27" s="11" t="s">
        <v>234</v>
      </c>
      <c r="E27" s="12">
        <v>2.5</v>
      </c>
      <c r="F27" s="13">
        <v>40</v>
      </c>
      <c r="G27" s="13">
        <v>40</v>
      </c>
      <c r="H27" s="8"/>
      <c r="I27" s="8"/>
      <c r="J27" s="8"/>
      <c r="K27" s="114"/>
      <c r="L27" s="114"/>
      <c r="M27" s="114">
        <v>40</v>
      </c>
      <c r="N27" s="114"/>
      <c r="O27" s="114"/>
      <c r="P27" s="114"/>
      <c r="Q27" s="114"/>
      <c r="R27" s="109"/>
      <c r="S27" s="3" t="s">
        <v>21</v>
      </c>
      <c r="T27" s="255"/>
    </row>
    <row r="28" spans="1:31" s="97" customFormat="1" ht="14.1" customHeight="1">
      <c r="A28" s="246"/>
      <c r="B28" s="250"/>
      <c r="C28" s="1">
        <v>110139</v>
      </c>
      <c r="D28" s="6" t="s">
        <v>235</v>
      </c>
      <c r="E28" s="9">
        <v>3.5</v>
      </c>
      <c r="F28" s="1">
        <v>56</v>
      </c>
      <c r="G28" s="1">
        <v>56</v>
      </c>
      <c r="H28" s="1"/>
      <c r="I28" s="1"/>
      <c r="J28" s="1"/>
      <c r="K28" s="116"/>
      <c r="L28" s="116"/>
      <c r="M28" s="116">
        <v>56</v>
      </c>
      <c r="N28" s="116"/>
      <c r="O28" s="116"/>
      <c r="P28" s="116"/>
      <c r="Q28" s="116"/>
      <c r="R28" s="130"/>
      <c r="S28" s="3" t="s">
        <v>21</v>
      </c>
      <c r="T28" s="255"/>
    </row>
    <row r="29" spans="1:31" s="97" customFormat="1" ht="14.1" customHeight="1">
      <c r="A29" s="246"/>
      <c r="B29" s="250"/>
      <c r="C29" s="1">
        <v>110145</v>
      </c>
      <c r="D29" s="6" t="s">
        <v>236</v>
      </c>
      <c r="E29" s="9">
        <v>3.5</v>
      </c>
      <c r="F29" s="1">
        <v>56</v>
      </c>
      <c r="G29" s="1">
        <v>48</v>
      </c>
      <c r="H29" s="1"/>
      <c r="I29" s="1">
        <v>8</v>
      </c>
      <c r="J29" s="1"/>
      <c r="K29" s="116"/>
      <c r="L29" s="116"/>
      <c r="M29" s="116"/>
      <c r="N29" s="116">
        <v>56</v>
      </c>
      <c r="O29" s="116"/>
      <c r="P29" s="116"/>
      <c r="Q29" s="116"/>
      <c r="R29" s="130"/>
      <c r="S29" s="3" t="s">
        <v>21</v>
      </c>
      <c r="T29" s="255"/>
    </row>
    <row r="30" spans="1:31" s="97" customFormat="1" ht="14.1" customHeight="1">
      <c r="A30" s="246"/>
      <c r="B30" s="250"/>
      <c r="C30" s="8">
        <v>110043</v>
      </c>
      <c r="D30" s="11" t="s">
        <v>237</v>
      </c>
      <c r="E30" s="12">
        <v>3.5</v>
      </c>
      <c r="F30" s="8">
        <v>56</v>
      </c>
      <c r="G30" s="8">
        <v>56</v>
      </c>
      <c r="H30" s="8"/>
      <c r="I30" s="8"/>
      <c r="J30" s="8"/>
      <c r="K30" s="114"/>
      <c r="L30" s="114"/>
      <c r="M30" s="114">
        <v>56</v>
      </c>
      <c r="N30" s="114"/>
      <c r="O30" s="114"/>
      <c r="P30" s="114"/>
      <c r="Q30" s="114"/>
      <c r="R30" s="109"/>
      <c r="S30" s="131" t="s">
        <v>21</v>
      </c>
      <c r="T30" s="255"/>
    </row>
    <row r="31" spans="1:31" s="97" customFormat="1" ht="14.1" customHeight="1">
      <c r="A31" s="246"/>
      <c r="B31" s="250"/>
      <c r="C31" s="1">
        <v>110238</v>
      </c>
      <c r="D31" s="6" t="s">
        <v>238</v>
      </c>
      <c r="E31" s="9">
        <v>3.5</v>
      </c>
      <c r="F31" s="1">
        <v>56</v>
      </c>
      <c r="G31" s="1">
        <v>48</v>
      </c>
      <c r="H31" s="1"/>
      <c r="I31" s="1">
        <v>8</v>
      </c>
      <c r="J31" s="1"/>
      <c r="K31" s="116">
        <v>56</v>
      </c>
      <c r="L31" s="116"/>
      <c r="M31" s="116"/>
      <c r="N31" s="116"/>
      <c r="O31" s="116"/>
      <c r="P31" s="116"/>
      <c r="Q31" s="116"/>
      <c r="R31" s="130"/>
      <c r="S31" s="3" t="s">
        <v>21</v>
      </c>
      <c r="T31" s="255"/>
    </row>
    <row r="32" spans="1:31" s="97" customFormat="1" ht="14.1" customHeight="1">
      <c r="A32" s="246"/>
      <c r="B32" s="250"/>
      <c r="C32" s="26">
        <v>133001</v>
      </c>
      <c r="D32" s="42" t="s">
        <v>239</v>
      </c>
      <c r="E32" s="43">
        <v>1.5</v>
      </c>
      <c r="F32" s="44">
        <v>24</v>
      </c>
      <c r="G32" s="44">
        <v>24</v>
      </c>
      <c r="H32" s="44"/>
      <c r="I32" s="44"/>
      <c r="J32" s="44"/>
      <c r="K32" s="117"/>
      <c r="L32" s="117"/>
      <c r="M32" s="117"/>
      <c r="N32" s="117"/>
      <c r="O32" s="117"/>
      <c r="P32" s="117">
        <v>24</v>
      </c>
      <c r="Q32" s="117"/>
      <c r="R32" s="132"/>
      <c r="S32" s="131" t="s">
        <v>21</v>
      </c>
      <c r="T32" s="255"/>
    </row>
    <row r="33" spans="1:20" s="97" customFormat="1" ht="14.1" customHeight="1">
      <c r="A33" s="246"/>
      <c r="B33" s="250"/>
      <c r="C33" s="263" t="s">
        <v>240</v>
      </c>
      <c r="D33" s="264"/>
      <c r="E33" s="107">
        <f t="shared" ref="E33:P33" si="0">SUM(E6:E32)</f>
        <v>71.5</v>
      </c>
      <c r="F33" s="108">
        <f t="shared" si="0"/>
        <v>1224</v>
      </c>
      <c r="G33" s="108">
        <f t="shared" si="0"/>
        <v>1128</v>
      </c>
      <c r="H33" s="108">
        <f t="shared" si="0"/>
        <v>0</v>
      </c>
      <c r="I33" s="108">
        <f t="shared" si="0"/>
        <v>16</v>
      </c>
      <c r="J33" s="108">
        <f t="shared" si="0"/>
        <v>80</v>
      </c>
      <c r="K33" s="108">
        <f t="shared" si="0"/>
        <v>292</v>
      </c>
      <c r="L33" s="108">
        <f t="shared" si="0"/>
        <v>324</v>
      </c>
      <c r="M33" s="108">
        <f t="shared" si="0"/>
        <v>364</v>
      </c>
      <c r="N33" s="108">
        <f t="shared" si="0"/>
        <v>204</v>
      </c>
      <c r="O33" s="108">
        <f t="shared" si="0"/>
        <v>8</v>
      </c>
      <c r="P33" s="108">
        <f t="shared" si="0"/>
        <v>32</v>
      </c>
      <c r="Q33" s="108">
        <f ca="1">SUM(Q6:Q33)</f>
        <v>0</v>
      </c>
      <c r="R33" s="108">
        <f ca="1">SUM(R6:R33)</f>
        <v>0</v>
      </c>
      <c r="S33" s="108"/>
      <c r="T33" s="255"/>
    </row>
    <row r="34" spans="1:20" s="97" customFormat="1" ht="14.1" customHeight="1">
      <c r="A34" s="246"/>
      <c r="B34" s="250"/>
      <c r="C34" s="1">
        <v>110180</v>
      </c>
      <c r="D34" s="11" t="s">
        <v>275</v>
      </c>
      <c r="E34" s="9">
        <v>3</v>
      </c>
      <c r="F34" s="1">
        <v>48</v>
      </c>
      <c r="G34" s="1">
        <v>24</v>
      </c>
      <c r="H34" s="1"/>
      <c r="I34" s="1">
        <v>12</v>
      </c>
      <c r="J34" s="1">
        <v>12</v>
      </c>
      <c r="K34" s="116"/>
      <c r="L34" s="116">
        <v>48</v>
      </c>
      <c r="M34" s="116"/>
      <c r="N34" s="116"/>
      <c r="O34" s="116"/>
      <c r="P34" s="116"/>
      <c r="Q34" s="116"/>
      <c r="R34" s="130"/>
      <c r="S34" s="13" t="s">
        <v>31</v>
      </c>
      <c r="T34" s="255"/>
    </row>
    <row r="35" spans="1:20" s="97" customFormat="1" ht="14.1" customHeight="1">
      <c r="A35" s="246"/>
      <c r="B35" s="250"/>
      <c r="C35" s="8">
        <v>110154</v>
      </c>
      <c r="D35" s="11" t="s">
        <v>276</v>
      </c>
      <c r="E35" s="12">
        <v>2.5</v>
      </c>
      <c r="F35" s="8">
        <v>40</v>
      </c>
      <c r="G35" s="8">
        <v>40</v>
      </c>
      <c r="H35" s="8"/>
      <c r="I35" s="8"/>
      <c r="J35" s="8"/>
      <c r="K35" s="114"/>
      <c r="L35" s="114"/>
      <c r="M35" s="114"/>
      <c r="N35" s="114"/>
      <c r="O35" s="114">
        <v>40</v>
      </c>
      <c r="P35" s="114"/>
      <c r="Q35" s="114"/>
      <c r="R35" s="109"/>
      <c r="S35" s="13" t="s">
        <v>31</v>
      </c>
      <c r="T35" s="255"/>
    </row>
    <row r="36" spans="1:20" s="97" customFormat="1" ht="14.1" customHeight="1">
      <c r="A36" s="246"/>
      <c r="B36" s="250"/>
      <c r="C36" s="1">
        <v>107119</v>
      </c>
      <c r="D36" s="31" t="s">
        <v>305</v>
      </c>
      <c r="E36" s="9">
        <v>1</v>
      </c>
      <c r="F36" s="1">
        <v>16</v>
      </c>
      <c r="G36" s="1">
        <v>16</v>
      </c>
      <c r="H36" s="1"/>
      <c r="I36" s="1"/>
      <c r="J36" s="1"/>
      <c r="K36" s="116"/>
      <c r="L36" s="116"/>
      <c r="M36" s="116"/>
      <c r="N36" s="116"/>
      <c r="O36" s="116"/>
      <c r="P36" s="116">
        <v>16</v>
      </c>
      <c r="Q36" s="116"/>
      <c r="R36" s="130"/>
      <c r="S36" s="13" t="s">
        <v>31</v>
      </c>
      <c r="T36" s="255"/>
    </row>
    <row r="37" spans="1:20" s="97" customFormat="1" ht="14.1" customHeight="1">
      <c r="A37" s="246"/>
      <c r="B37" s="250"/>
      <c r="C37" s="8">
        <v>106233</v>
      </c>
      <c r="D37" s="11" t="s">
        <v>241</v>
      </c>
      <c r="E37" s="12">
        <v>2</v>
      </c>
      <c r="F37" s="13">
        <v>32</v>
      </c>
      <c r="G37" s="13">
        <v>16</v>
      </c>
      <c r="H37" s="13"/>
      <c r="I37" s="13">
        <v>16</v>
      </c>
      <c r="J37" s="8"/>
      <c r="K37" s="114">
        <v>32</v>
      </c>
      <c r="L37" s="114"/>
      <c r="M37" s="114"/>
      <c r="N37" s="114"/>
      <c r="O37" s="114"/>
      <c r="P37" s="114"/>
      <c r="Q37" s="128"/>
      <c r="R37" s="129"/>
      <c r="S37" s="13" t="s">
        <v>31</v>
      </c>
      <c r="T37" s="255"/>
    </row>
    <row r="38" spans="1:20" s="151" customFormat="1" ht="14.1" customHeight="1">
      <c r="A38" s="246"/>
      <c r="B38" s="250"/>
      <c r="C38" s="190">
        <v>107110</v>
      </c>
      <c r="D38" s="15" t="s">
        <v>268</v>
      </c>
      <c r="E38" s="28">
        <v>3.5</v>
      </c>
      <c r="F38" s="8">
        <v>56</v>
      </c>
      <c r="G38" s="8">
        <v>40</v>
      </c>
      <c r="H38" s="8"/>
      <c r="I38" s="8">
        <v>16</v>
      </c>
      <c r="J38" s="8"/>
      <c r="K38" s="114">
        <v>56</v>
      </c>
      <c r="L38" s="114"/>
      <c r="M38" s="114"/>
      <c r="N38" s="114"/>
      <c r="O38" s="114"/>
      <c r="P38" s="114"/>
      <c r="Q38" s="114"/>
      <c r="R38" s="8"/>
      <c r="S38" s="13" t="s">
        <v>31</v>
      </c>
      <c r="T38" s="255"/>
    </row>
    <row r="39" spans="1:20" s="97" customFormat="1" ht="14.1" customHeight="1">
      <c r="A39" s="246"/>
      <c r="B39" s="251"/>
      <c r="C39" s="263" t="s">
        <v>240</v>
      </c>
      <c r="D39" s="264"/>
      <c r="E39" s="107">
        <f>SUM(E34:E38)</f>
        <v>12</v>
      </c>
      <c r="F39" s="108">
        <f t="shared" ref="F39:P39" si="1">SUM(F34:F38)</f>
        <v>192</v>
      </c>
      <c r="G39" s="108">
        <f t="shared" si="1"/>
        <v>136</v>
      </c>
      <c r="H39" s="108">
        <f t="shared" si="1"/>
        <v>0</v>
      </c>
      <c r="I39" s="108">
        <f t="shared" si="1"/>
        <v>44</v>
      </c>
      <c r="J39" s="108">
        <f t="shared" si="1"/>
        <v>12</v>
      </c>
      <c r="K39" s="108">
        <f t="shared" si="1"/>
        <v>88</v>
      </c>
      <c r="L39" s="108">
        <f t="shared" si="1"/>
        <v>48</v>
      </c>
      <c r="M39" s="108">
        <f t="shared" si="1"/>
        <v>0</v>
      </c>
      <c r="N39" s="108">
        <f t="shared" si="1"/>
        <v>0</v>
      </c>
      <c r="O39" s="108">
        <f t="shared" si="1"/>
        <v>40</v>
      </c>
      <c r="P39" s="108">
        <f t="shared" si="1"/>
        <v>16</v>
      </c>
      <c r="Q39" s="108">
        <f ca="1">SUM(Q30:Q38)</f>
        <v>0</v>
      </c>
      <c r="R39" s="133">
        <f ca="1">SUM(R30:R38)</f>
        <v>0</v>
      </c>
      <c r="S39" s="108"/>
      <c r="T39" s="256"/>
    </row>
    <row r="40" spans="1:20" s="97" customFormat="1" ht="42" customHeight="1">
      <c r="A40" s="246"/>
      <c r="B40" s="105" t="s">
        <v>242</v>
      </c>
      <c r="C40" s="229" t="s">
        <v>243</v>
      </c>
      <c r="D40" s="265"/>
      <c r="E40" s="265"/>
      <c r="F40" s="265"/>
      <c r="G40" s="265"/>
      <c r="H40" s="265"/>
      <c r="I40" s="265"/>
      <c r="J40" s="265"/>
      <c r="K40" s="265"/>
      <c r="L40" s="265"/>
      <c r="M40" s="265"/>
      <c r="N40" s="265"/>
      <c r="O40" s="265"/>
      <c r="P40" s="265"/>
      <c r="Q40" s="265"/>
      <c r="R40" s="230"/>
      <c r="S40" s="8" t="s">
        <v>34</v>
      </c>
      <c r="T40" s="8" t="s">
        <v>244</v>
      </c>
    </row>
    <row r="41" spans="1:20" ht="14.1" customHeight="1">
      <c r="A41" s="235" t="s">
        <v>245</v>
      </c>
      <c r="B41" s="245" t="s">
        <v>246</v>
      </c>
      <c r="C41" s="8">
        <v>107069</v>
      </c>
      <c r="D41" s="207" t="s">
        <v>203</v>
      </c>
      <c r="E41" s="40">
        <v>5</v>
      </c>
      <c r="F41" s="41">
        <v>80</v>
      </c>
      <c r="G41" s="41">
        <v>74</v>
      </c>
      <c r="H41" s="41">
        <v>6</v>
      </c>
      <c r="I41" s="41"/>
      <c r="J41" s="41"/>
      <c r="K41" s="118"/>
      <c r="L41" s="118"/>
      <c r="M41" s="118"/>
      <c r="N41" s="118">
        <v>80</v>
      </c>
      <c r="O41" s="118"/>
      <c r="P41" s="118"/>
      <c r="Q41" s="118"/>
      <c r="R41" s="41"/>
      <c r="S41" s="134" t="s">
        <v>36</v>
      </c>
      <c r="T41" s="257" t="str">
        <f>"B1="&amp;E48&amp;"学分，B2≥8.0学分"</f>
        <v>B1=21.5学分，B2≥8.0学分</v>
      </c>
    </row>
    <row r="42" spans="1:20" ht="14.1" customHeight="1">
      <c r="A42" s="237"/>
      <c r="B42" s="246"/>
      <c r="C42" s="23">
        <v>107009</v>
      </c>
      <c r="D42" s="24" t="s">
        <v>247</v>
      </c>
      <c r="E42" s="25">
        <v>3</v>
      </c>
      <c r="F42" s="23">
        <v>48</v>
      </c>
      <c r="G42" s="23">
        <v>40</v>
      </c>
      <c r="H42" s="23">
        <v>8</v>
      </c>
      <c r="I42" s="23"/>
      <c r="J42" s="23"/>
      <c r="K42" s="119"/>
      <c r="L42" s="119"/>
      <c r="M42" s="119"/>
      <c r="N42" s="119"/>
      <c r="O42" s="119">
        <v>48</v>
      </c>
      <c r="P42" s="119"/>
      <c r="Q42" s="119"/>
      <c r="R42" s="23"/>
      <c r="S42" s="135" t="s">
        <v>36</v>
      </c>
      <c r="T42" s="258"/>
    </row>
    <row r="43" spans="1:20" s="150" customFormat="1" ht="14.1" customHeight="1">
      <c r="A43" s="237"/>
      <c r="B43" s="246"/>
      <c r="C43" s="159">
        <v>107080</v>
      </c>
      <c r="D43" s="189" t="s">
        <v>303</v>
      </c>
      <c r="E43" s="160">
        <v>2.5</v>
      </c>
      <c r="F43" s="159">
        <v>44</v>
      </c>
      <c r="G43" s="159">
        <v>44</v>
      </c>
      <c r="H43" s="159"/>
      <c r="I43" s="159"/>
      <c r="J43" s="159"/>
      <c r="K43" s="161"/>
      <c r="L43" s="161"/>
      <c r="M43" s="161"/>
      <c r="N43" s="161">
        <v>44</v>
      </c>
      <c r="O43" s="161"/>
      <c r="P43" s="161"/>
      <c r="Q43" s="161"/>
      <c r="R43" s="159"/>
      <c r="S43" s="13" t="s">
        <v>36</v>
      </c>
      <c r="T43" s="258"/>
    </row>
    <row r="44" spans="1:20" s="150" customFormat="1" ht="14.1" customHeight="1">
      <c r="A44" s="237"/>
      <c r="B44" s="246"/>
      <c r="C44" s="8">
        <v>107082</v>
      </c>
      <c r="D44" s="188" t="s">
        <v>304</v>
      </c>
      <c r="E44" s="28">
        <v>2.5</v>
      </c>
      <c r="F44" s="8">
        <v>44</v>
      </c>
      <c r="G44" s="8">
        <v>44</v>
      </c>
      <c r="H44" s="8"/>
      <c r="I44" s="8"/>
      <c r="J44" s="8"/>
      <c r="K44" s="114"/>
      <c r="L44" s="114"/>
      <c r="M44" s="114"/>
      <c r="N44" s="114"/>
      <c r="O44" s="114">
        <v>44</v>
      </c>
      <c r="P44" s="114"/>
      <c r="Q44" s="114"/>
      <c r="R44" s="8"/>
      <c r="S44" s="13" t="s">
        <v>36</v>
      </c>
      <c r="T44" s="258"/>
    </row>
    <row r="45" spans="1:20" ht="14.1" customHeight="1">
      <c r="A45" s="237"/>
      <c r="B45" s="246"/>
      <c r="C45" s="8">
        <v>107021</v>
      </c>
      <c r="D45" s="27" t="s">
        <v>248</v>
      </c>
      <c r="E45" s="16">
        <v>3</v>
      </c>
      <c r="F45" s="1">
        <v>52</v>
      </c>
      <c r="G45" s="1">
        <v>46</v>
      </c>
      <c r="H45" s="1">
        <v>6</v>
      </c>
      <c r="I45" s="1"/>
      <c r="J45" s="1"/>
      <c r="K45" s="116"/>
      <c r="L45" s="116"/>
      <c r="M45" s="116"/>
      <c r="N45" s="116"/>
      <c r="O45" s="116">
        <v>52</v>
      </c>
      <c r="P45" s="116"/>
      <c r="Q45" s="116"/>
      <c r="R45" s="1"/>
      <c r="S45" s="3" t="s">
        <v>36</v>
      </c>
      <c r="T45" s="258"/>
    </row>
    <row r="46" spans="1:20" ht="14.1" customHeight="1">
      <c r="A46" s="237"/>
      <c r="B46" s="246"/>
      <c r="C46" s="8">
        <v>107171</v>
      </c>
      <c r="D46" s="18" t="s">
        <v>249</v>
      </c>
      <c r="E46" s="16">
        <v>3</v>
      </c>
      <c r="F46" s="1">
        <v>48</v>
      </c>
      <c r="G46" s="7">
        <v>38</v>
      </c>
      <c r="H46" s="1">
        <v>10</v>
      </c>
      <c r="I46" s="1"/>
      <c r="J46" s="1"/>
      <c r="K46" s="116"/>
      <c r="L46" s="116"/>
      <c r="M46" s="116"/>
      <c r="N46" s="116"/>
      <c r="O46" s="116">
        <v>48</v>
      </c>
      <c r="P46" s="120"/>
      <c r="Q46" s="116"/>
      <c r="R46" s="1"/>
      <c r="S46" s="3" t="s">
        <v>36</v>
      </c>
      <c r="T46" s="258"/>
    </row>
    <row r="47" spans="1:20" ht="14.1" customHeight="1">
      <c r="A47" s="237"/>
      <c r="B47" s="246"/>
      <c r="C47" s="111">
        <v>107056</v>
      </c>
      <c r="D47" s="27" t="s">
        <v>250</v>
      </c>
      <c r="E47" s="16">
        <v>2.5</v>
      </c>
      <c r="F47" s="1">
        <v>44</v>
      </c>
      <c r="G47" s="1">
        <v>40</v>
      </c>
      <c r="H47" s="1">
        <v>4</v>
      </c>
      <c r="I47" s="1"/>
      <c r="J47" s="1"/>
      <c r="K47" s="116"/>
      <c r="L47" s="116"/>
      <c r="M47" s="116"/>
      <c r="N47" s="116"/>
      <c r="O47" s="116">
        <v>44</v>
      </c>
      <c r="P47" s="116"/>
      <c r="Q47" s="116"/>
      <c r="R47" s="1"/>
      <c r="S47" s="3" t="s">
        <v>36</v>
      </c>
      <c r="T47" s="258"/>
    </row>
    <row r="48" spans="1:20" ht="14.1" customHeight="1">
      <c r="A48" s="237"/>
      <c r="B48" s="246"/>
      <c r="C48" s="263" t="s">
        <v>240</v>
      </c>
      <c r="D48" s="264"/>
      <c r="E48" s="107">
        <f t="shared" ref="E48:R48" si="2">SUM(E41:E47)</f>
        <v>21.5</v>
      </c>
      <c r="F48" s="108">
        <f t="shared" si="2"/>
        <v>360</v>
      </c>
      <c r="G48" s="108">
        <f t="shared" si="2"/>
        <v>326</v>
      </c>
      <c r="H48" s="108">
        <f t="shared" si="2"/>
        <v>34</v>
      </c>
      <c r="I48" s="108">
        <f t="shared" si="2"/>
        <v>0</v>
      </c>
      <c r="J48" s="108">
        <f t="shared" si="2"/>
        <v>0</v>
      </c>
      <c r="K48" s="108">
        <f t="shared" si="2"/>
        <v>0</v>
      </c>
      <c r="L48" s="108">
        <f t="shared" si="2"/>
        <v>0</v>
      </c>
      <c r="M48" s="108">
        <f t="shared" si="2"/>
        <v>0</v>
      </c>
      <c r="N48" s="108">
        <f t="shared" si="2"/>
        <v>124</v>
      </c>
      <c r="O48" s="108">
        <f t="shared" si="2"/>
        <v>236</v>
      </c>
      <c r="P48" s="108">
        <f t="shared" si="2"/>
        <v>0</v>
      </c>
      <c r="Q48" s="108">
        <f t="shared" si="2"/>
        <v>0</v>
      </c>
      <c r="R48" s="108">
        <f t="shared" si="2"/>
        <v>0</v>
      </c>
      <c r="S48" s="108"/>
      <c r="T48" s="258"/>
    </row>
    <row r="49" spans="1:20" ht="14.1" customHeight="1">
      <c r="A49" s="237"/>
      <c r="B49" s="246"/>
      <c r="C49" s="8">
        <v>107190</v>
      </c>
      <c r="D49" s="29" t="s">
        <v>271</v>
      </c>
      <c r="E49" s="16">
        <v>1.5</v>
      </c>
      <c r="F49" s="1">
        <v>28</v>
      </c>
      <c r="G49" s="1">
        <v>28</v>
      </c>
      <c r="H49" s="1"/>
      <c r="I49" s="1"/>
      <c r="J49" s="1"/>
      <c r="K49" s="116"/>
      <c r="L49" s="116"/>
      <c r="M49" s="116"/>
      <c r="N49" s="116"/>
      <c r="O49" s="116">
        <v>28</v>
      </c>
      <c r="P49" s="116"/>
      <c r="Q49" s="116"/>
      <c r="R49" s="1"/>
      <c r="S49" s="3" t="s">
        <v>37</v>
      </c>
      <c r="T49" s="258"/>
    </row>
    <row r="50" spans="1:20" ht="14.1" customHeight="1">
      <c r="A50" s="237"/>
      <c r="B50" s="246"/>
      <c r="C50" s="8">
        <v>107011</v>
      </c>
      <c r="D50" s="15" t="s">
        <v>272</v>
      </c>
      <c r="E50" s="16">
        <v>2</v>
      </c>
      <c r="F50" s="1">
        <v>36</v>
      </c>
      <c r="G50" s="1">
        <v>36</v>
      </c>
      <c r="H50" s="1"/>
      <c r="I50" s="1"/>
      <c r="J50" s="1"/>
      <c r="K50" s="116"/>
      <c r="L50" s="116"/>
      <c r="M50" s="116"/>
      <c r="N50" s="116"/>
      <c r="O50" s="116"/>
      <c r="P50" s="116">
        <v>36</v>
      </c>
      <c r="Q50" s="116"/>
      <c r="R50" s="1"/>
      <c r="S50" s="3" t="s">
        <v>37</v>
      </c>
      <c r="T50" s="258"/>
    </row>
    <row r="51" spans="1:20" s="147" customFormat="1" ht="14.1" customHeight="1">
      <c r="A51" s="247"/>
      <c r="B51" s="252"/>
      <c r="C51" s="8">
        <v>107010</v>
      </c>
      <c r="D51" s="156" t="s">
        <v>251</v>
      </c>
      <c r="E51" s="28">
        <v>2</v>
      </c>
      <c r="F51" s="8">
        <v>36</v>
      </c>
      <c r="G51" s="8">
        <v>32</v>
      </c>
      <c r="H51" s="8"/>
      <c r="I51" s="8">
        <v>4</v>
      </c>
      <c r="J51" s="8"/>
      <c r="K51" s="114"/>
      <c r="L51" s="114"/>
      <c r="M51" s="114"/>
      <c r="N51" s="114"/>
      <c r="O51" s="146"/>
      <c r="P51" s="114">
        <v>36</v>
      </c>
      <c r="Q51" s="120"/>
      <c r="R51" s="8"/>
      <c r="S51" s="13" t="s">
        <v>37</v>
      </c>
      <c r="T51" s="259"/>
    </row>
    <row r="52" spans="1:20" s="167" customFormat="1" ht="14.1" customHeight="1">
      <c r="A52" s="248"/>
      <c r="B52" s="253"/>
      <c r="C52" s="206">
        <v>107312</v>
      </c>
      <c r="D52" s="177" t="s">
        <v>284</v>
      </c>
      <c r="E52" s="178">
        <v>2.5</v>
      </c>
      <c r="F52" s="179">
        <v>40</v>
      </c>
      <c r="G52" s="179">
        <v>30</v>
      </c>
      <c r="H52" s="179"/>
      <c r="I52" s="179">
        <v>10</v>
      </c>
      <c r="J52" s="179"/>
      <c r="K52" s="181"/>
      <c r="L52" s="181"/>
      <c r="M52" s="182">
        <v>40</v>
      </c>
      <c r="N52" s="181"/>
      <c r="O52" s="181"/>
      <c r="P52" s="181"/>
      <c r="Q52" s="181"/>
      <c r="R52" s="179"/>
      <c r="S52" s="183" t="s">
        <v>37</v>
      </c>
      <c r="T52" s="260"/>
    </row>
    <row r="53" spans="1:20" ht="14.1" customHeight="1">
      <c r="A53" s="237"/>
      <c r="B53" s="246"/>
      <c r="C53" s="111">
        <v>107149</v>
      </c>
      <c r="D53" s="184" t="s">
        <v>293</v>
      </c>
      <c r="E53" s="178">
        <v>1.5</v>
      </c>
      <c r="F53" s="179">
        <v>24</v>
      </c>
      <c r="G53" s="179">
        <v>24</v>
      </c>
      <c r="H53" s="179"/>
      <c r="I53" s="179"/>
      <c r="J53" s="179"/>
      <c r="K53" s="181"/>
      <c r="L53" s="181"/>
      <c r="M53" s="181"/>
      <c r="N53" s="181"/>
      <c r="O53" s="181">
        <v>24</v>
      </c>
      <c r="P53" s="181"/>
      <c r="Q53" s="181"/>
      <c r="R53" s="179"/>
      <c r="S53" s="183" t="s">
        <v>37</v>
      </c>
      <c r="T53" s="258"/>
    </row>
    <row r="54" spans="1:20" ht="14.1" customHeight="1">
      <c r="A54" s="237"/>
      <c r="B54" s="246"/>
      <c r="C54" s="1">
        <v>107301</v>
      </c>
      <c r="D54" s="185" t="s">
        <v>294</v>
      </c>
      <c r="E54" s="178">
        <v>2</v>
      </c>
      <c r="F54" s="179">
        <v>32</v>
      </c>
      <c r="G54" s="179">
        <v>32</v>
      </c>
      <c r="H54" s="179"/>
      <c r="I54" s="179"/>
      <c r="J54" s="179"/>
      <c r="K54" s="181"/>
      <c r="L54" s="181"/>
      <c r="M54" s="181"/>
      <c r="N54" s="181"/>
      <c r="O54" s="181">
        <v>32</v>
      </c>
      <c r="P54" s="181"/>
      <c r="Q54" s="181"/>
      <c r="R54" s="179"/>
      <c r="S54" s="183" t="s">
        <v>37</v>
      </c>
      <c r="T54" s="258"/>
    </row>
    <row r="55" spans="1:20" s="165" customFormat="1" ht="14.1" customHeight="1">
      <c r="A55" s="237"/>
      <c r="B55" s="246"/>
      <c r="C55" s="8">
        <v>107058</v>
      </c>
      <c r="D55" s="186" t="s">
        <v>295</v>
      </c>
      <c r="E55" s="178">
        <v>2</v>
      </c>
      <c r="F55" s="179">
        <v>36</v>
      </c>
      <c r="G55" s="179">
        <v>32</v>
      </c>
      <c r="H55" s="179">
        <v>4</v>
      </c>
      <c r="I55" s="179"/>
      <c r="J55" s="179"/>
      <c r="K55" s="181"/>
      <c r="L55" s="181"/>
      <c r="M55" s="181"/>
      <c r="N55" s="181"/>
      <c r="O55" s="181">
        <v>36</v>
      </c>
      <c r="P55" s="181"/>
      <c r="Q55" s="181"/>
      <c r="R55" s="179"/>
      <c r="S55" s="183" t="s">
        <v>37</v>
      </c>
      <c r="T55" s="258"/>
    </row>
    <row r="56" spans="1:20" s="165" customFormat="1" ht="14.1" customHeight="1">
      <c r="A56" s="237"/>
      <c r="B56" s="246"/>
      <c r="C56" s="8">
        <v>107270</v>
      </c>
      <c r="D56" s="158" t="s">
        <v>266</v>
      </c>
      <c r="E56" s="22">
        <v>2</v>
      </c>
      <c r="F56" s="8">
        <v>32</v>
      </c>
      <c r="G56" s="8">
        <v>32</v>
      </c>
      <c r="H56" s="8"/>
      <c r="I56" s="8"/>
      <c r="J56" s="8"/>
      <c r="K56" s="8"/>
      <c r="L56" s="8"/>
      <c r="M56" s="8"/>
      <c r="N56" s="8">
        <v>32</v>
      </c>
      <c r="O56" s="8"/>
      <c r="P56" s="8"/>
      <c r="Q56" s="8"/>
      <c r="R56" s="8"/>
      <c r="S56" s="13" t="s">
        <v>269</v>
      </c>
      <c r="T56" s="258"/>
    </row>
    <row r="57" spans="1:20" ht="14.1" customHeight="1">
      <c r="A57" s="237"/>
      <c r="B57" s="254"/>
      <c r="C57" s="263" t="s">
        <v>240</v>
      </c>
      <c r="D57" s="264"/>
      <c r="E57" s="112">
        <f>SUM(E49:E56)</f>
        <v>15.5</v>
      </c>
      <c r="F57" s="91">
        <f>SUM(F49:F56)</f>
        <v>264</v>
      </c>
      <c r="G57" s="91">
        <f>SUM(G49:G56)</f>
        <v>246</v>
      </c>
      <c r="H57" s="91">
        <f>SUM(H49:H56)</f>
        <v>4</v>
      </c>
      <c r="I57" s="91">
        <f>SUM(I49:I56)</f>
        <v>14</v>
      </c>
      <c r="J57" s="108">
        <f>SUM(J49:J55)</f>
        <v>0</v>
      </c>
      <c r="K57" s="108">
        <f>SUM(K49:K55)</f>
        <v>0</v>
      </c>
      <c r="L57" s="108">
        <f>SUM(L49:L55)</f>
        <v>0</v>
      </c>
      <c r="M57" s="108">
        <f>SUM(M49:M55)</f>
        <v>40</v>
      </c>
      <c r="N57" s="108">
        <f>SUM(N49:N56)</f>
        <v>32</v>
      </c>
      <c r="O57" s="108">
        <f>SUM(O49:O56)</f>
        <v>120</v>
      </c>
      <c r="P57" s="108">
        <f>SUM(P49:P56)</f>
        <v>72</v>
      </c>
      <c r="Q57" s="108">
        <f>SUM(Q49:Q55)</f>
        <v>0</v>
      </c>
      <c r="R57" s="106">
        <f>SUM(R49:R55)</f>
        <v>0</v>
      </c>
      <c r="S57" s="91"/>
      <c r="T57" s="261"/>
    </row>
    <row r="58" spans="1:20" ht="14.1" customHeight="1">
      <c r="A58" s="237"/>
      <c r="B58" s="228" t="s">
        <v>252</v>
      </c>
      <c r="C58" s="1">
        <v>107256</v>
      </c>
      <c r="D58" s="18" t="s">
        <v>253</v>
      </c>
      <c r="E58" s="16">
        <v>2.5</v>
      </c>
      <c r="F58" s="1">
        <v>44</v>
      </c>
      <c r="G58" s="7">
        <v>38</v>
      </c>
      <c r="H58" s="1">
        <v>6</v>
      </c>
      <c r="I58" s="1"/>
      <c r="J58" s="1"/>
      <c r="K58" s="116"/>
      <c r="L58" s="116"/>
      <c r="M58" s="116"/>
      <c r="N58" s="116"/>
      <c r="O58" s="116"/>
      <c r="P58" s="116">
        <v>44</v>
      </c>
      <c r="Q58" s="116"/>
      <c r="R58" s="1"/>
      <c r="S58" s="3" t="s">
        <v>38</v>
      </c>
      <c r="T58" s="262" t="str">
        <f>"C1="&amp;E63&amp;"学分，C2≥8学分"</f>
        <v>C1=12.5学分，C2≥8学分</v>
      </c>
    </row>
    <row r="59" spans="1:20" ht="14.1" customHeight="1">
      <c r="A59" s="237"/>
      <c r="B59" s="228"/>
      <c r="C59" s="1">
        <v>107302</v>
      </c>
      <c r="D59" s="157" t="s">
        <v>254</v>
      </c>
      <c r="E59" s="16">
        <v>2.5</v>
      </c>
      <c r="F59" s="1">
        <v>44</v>
      </c>
      <c r="G59" s="7">
        <v>36</v>
      </c>
      <c r="H59" s="1">
        <v>8</v>
      </c>
      <c r="I59" s="1"/>
      <c r="J59" s="1"/>
      <c r="K59" s="116"/>
      <c r="L59" s="116"/>
      <c r="M59" s="116"/>
      <c r="N59" s="116"/>
      <c r="O59" s="121"/>
      <c r="P59" s="116">
        <v>44</v>
      </c>
      <c r="Q59" s="116"/>
      <c r="R59" s="1"/>
      <c r="S59" s="3" t="s">
        <v>38</v>
      </c>
      <c r="T59" s="262"/>
    </row>
    <row r="60" spans="1:20" s="99" customFormat="1" ht="14.1" customHeight="1">
      <c r="A60" s="237"/>
      <c r="B60" s="228"/>
      <c r="C60" s="1">
        <v>107305</v>
      </c>
      <c r="D60" s="172" t="s">
        <v>287</v>
      </c>
      <c r="E60" s="16">
        <v>2.5</v>
      </c>
      <c r="F60" s="1">
        <v>44</v>
      </c>
      <c r="G60" s="7">
        <v>38</v>
      </c>
      <c r="H60" s="1">
        <v>6</v>
      </c>
      <c r="I60" s="1"/>
      <c r="J60" s="1"/>
      <c r="K60" s="116"/>
      <c r="L60" s="116"/>
      <c r="M60" s="116"/>
      <c r="N60" s="116"/>
      <c r="O60" s="121"/>
      <c r="P60" s="116">
        <v>44</v>
      </c>
      <c r="Q60" s="116"/>
      <c r="R60" s="1"/>
      <c r="S60" s="3" t="s">
        <v>38</v>
      </c>
      <c r="T60" s="262"/>
    </row>
    <row r="61" spans="1:20" s="99" customFormat="1" ht="14.1" customHeight="1">
      <c r="A61" s="237"/>
      <c r="B61" s="228"/>
      <c r="C61" s="1">
        <v>107005</v>
      </c>
      <c r="D61" s="18" t="s">
        <v>255</v>
      </c>
      <c r="E61" s="16">
        <v>2.5</v>
      </c>
      <c r="F61" s="1">
        <v>44</v>
      </c>
      <c r="G61" s="7">
        <v>36</v>
      </c>
      <c r="H61" s="1">
        <v>8</v>
      </c>
      <c r="I61" s="1"/>
      <c r="J61" s="1"/>
      <c r="K61" s="116"/>
      <c r="L61" s="116"/>
      <c r="M61" s="116"/>
      <c r="N61" s="116"/>
      <c r="O61" s="121"/>
      <c r="P61" s="121"/>
      <c r="Q61" s="121">
        <v>44</v>
      </c>
      <c r="R61" s="1"/>
      <c r="S61" s="3" t="s">
        <v>38</v>
      </c>
      <c r="T61" s="262"/>
    </row>
    <row r="62" spans="1:20" ht="14.1" customHeight="1">
      <c r="A62" s="237"/>
      <c r="B62" s="228"/>
      <c r="C62" s="111">
        <v>107303</v>
      </c>
      <c r="D62" s="357" t="s">
        <v>540</v>
      </c>
      <c r="E62" s="45">
        <v>2.5</v>
      </c>
      <c r="F62" s="46">
        <v>44</v>
      </c>
      <c r="G62" s="113">
        <v>40</v>
      </c>
      <c r="H62" s="46">
        <v>4</v>
      </c>
      <c r="I62" s="46"/>
      <c r="J62" s="46"/>
      <c r="K62" s="122"/>
      <c r="L62" s="122"/>
      <c r="M62" s="122"/>
      <c r="N62" s="122"/>
      <c r="O62" s="123"/>
      <c r="P62" s="122">
        <v>44</v>
      </c>
      <c r="Q62" s="122"/>
      <c r="R62" s="46"/>
      <c r="S62" s="136" t="s">
        <v>38</v>
      </c>
      <c r="T62" s="262"/>
    </row>
    <row r="63" spans="1:20" ht="14.1" customHeight="1">
      <c r="A63" s="237"/>
      <c r="B63" s="228"/>
      <c r="C63" s="266" t="s">
        <v>240</v>
      </c>
      <c r="D63" s="266"/>
      <c r="E63" s="112">
        <f>SUM(E58:E62)</f>
        <v>12.5</v>
      </c>
      <c r="F63" s="108">
        <f>SUM(F58:F62)</f>
        <v>220</v>
      </c>
      <c r="G63" s="91">
        <f>SUM(G58:G62)</f>
        <v>188</v>
      </c>
      <c r="H63" s="91">
        <f>SUM(H58:H62)</f>
        <v>32</v>
      </c>
      <c r="I63" s="91">
        <f>SUM(I58:I62)</f>
        <v>0</v>
      </c>
      <c r="J63" s="108"/>
      <c r="K63" s="108"/>
      <c r="L63" s="108"/>
      <c r="M63" s="108"/>
      <c r="N63" s="108"/>
      <c r="O63" s="108">
        <f>SUM(O58:O61)</f>
        <v>0</v>
      </c>
      <c r="P63" s="108">
        <f>SUM(P58:P62)</f>
        <v>176</v>
      </c>
      <c r="Q63" s="108">
        <f>SUM(Q58:Q62)</f>
        <v>44</v>
      </c>
      <c r="R63" s="108"/>
      <c r="S63" s="108"/>
      <c r="T63" s="262"/>
    </row>
    <row r="64" spans="1:20" ht="14.1" customHeight="1">
      <c r="A64" s="237"/>
      <c r="B64" s="228"/>
      <c r="C64" s="8">
        <v>107258</v>
      </c>
      <c r="D64" s="34" t="s">
        <v>256</v>
      </c>
      <c r="E64" s="32">
        <v>2</v>
      </c>
      <c r="F64" s="33">
        <v>36</v>
      </c>
      <c r="G64" s="33">
        <v>32</v>
      </c>
      <c r="H64" s="33">
        <v>4</v>
      </c>
      <c r="I64" s="33"/>
      <c r="J64" s="33"/>
      <c r="K64" s="124"/>
      <c r="L64" s="124"/>
      <c r="M64" s="124"/>
      <c r="N64" s="124"/>
      <c r="O64" s="124">
        <v>36</v>
      </c>
      <c r="P64" s="120"/>
      <c r="Q64" s="124"/>
      <c r="R64" s="33"/>
      <c r="S64" s="137" t="s">
        <v>40</v>
      </c>
      <c r="T64" s="262"/>
    </row>
    <row r="65" spans="1:22" ht="14.1" customHeight="1">
      <c r="A65" s="237"/>
      <c r="B65" s="228"/>
      <c r="C65" s="8">
        <v>107166</v>
      </c>
      <c r="D65" s="34" t="s">
        <v>257</v>
      </c>
      <c r="E65" s="32">
        <v>2</v>
      </c>
      <c r="F65" s="33">
        <v>36</v>
      </c>
      <c r="G65" s="33">
        <v>32</v>
      </c>
      <c r="H65" s="33"/>
      <c r="I65" s="33">
        <v>4</v>
      </c>
      <c r="J65" s="33"/>
      <c r="K65" s="124"/>
      <c r="L65" s="124"/>
      <c r="M65" s="124"/>
      <c r="N65" s="124"/>
      <c r="O65" s="125"/>
      <c r="P65" s="124">
        <v>36</v>
      </c>
      <c r="Q65" s="124"/>
      <c r="R65" s="33"/>
      <c r="S65" s="137" t="s">
        <v>40</v>
      </c>
      <c r="T65" s="262"/>
    </row>
    <row r="66" spans="1:22" ht="14.1" customHeight="1">
      <c r="A66" s="237"/>
      <c r="B66" s="228"/>
      <c r="C66" s="8">
        <v>107159</v>
      </c>
      <c r="D66" s="34" t="s">
        <v>258</v>
      </c>
      <c r="E66" s="32">
        <v>2</v>
      </c>
      <c r="F66" s="33">
        <v>36</v>
      </c>
      <c r="G66" s="33">
        <v>32</v>
      </c>
      <c r="H66" s="33"/>
      <c r="I66" s="33">
        <v>4</v>
      </c>
      <c r="J66" s="33"/>
      <c r="K66" s="124"/>
      <c r="L66" s="124"/>
      <c r="M66" s="124"/>
      <c r="N66" s="124"/>
      <c r="O66" s="124"/>
      <c r="P66" s="124">
        <v>36</v>
      </c>
      <c r="Q66" s="124"/>
      <c r="R66" s="33"/>
      <c r="S66" s="137" t="s">
        <v>40</v>
      </c>
      <c r="T66" s="262"/>
    </row>
    <row r="67" spans="1:22" ht="14.1" customHeight="1">
      <c r="A67" s="237"/>
      <c r="B67" s="228"/>
      <c r="C67" s="8">
        <v>107165</v>
      </c>
      <c r="D67" s="34" t="s">
        <v>273</v>
      </c>
      <c r="E67" s="48">
        <v>2</v>
      </c>
      <c r="F67" s="49">
        <v>36</v>
      </c>
      <c r="G67" s="33">
        <v>32</v>
      </c>
      <c r="H67" s="49">
        <v>4</v>
      </c>
      <c r="I67" s="49"/>
      <c r="J67" s="49"/>
      <c r="K67" s="140"/>
      <c r="L67" s="140"/>
      <c r="M67" s="140"/>
      <c r="N67" s="140"/>
      <c r="O67" s="140"/>
      <c r="P67" s="140">
        <v>36</v>
      </c>
      <c r="Q67" s="124"/>
      <c r="R67" s="49"/>
      <c r="S67" s="137" t="s">
        <v>40</v>
      </c>
      <c r="T67" s="262"/>
    </row>
    <row r="68" spans="1:22" ht="14.1" customHeight="1">
      <c r="A68" s="237"/>
      <c r="B68" s="228"/>
      <c r="C68" s="8">
        <v>107259</v>
      </c>
      <c r="D68" s="34" t="s">
        <v>259</v>
      </c>
      <c r="E68" s="32">
        <v>2</v>
      </c>
      <c r="F68" s="33">
        <v>36</v>
      </c>
      <c r="G68" s="33">
        <v>32</v>
      </c>
      <c r="H68" s="33">
        <v>4</v>
      </c>
      <c r="I68" s="33"/>
      <c r="J68" s="33"/>
      <c r="K68" s="124"/>
      <c r="L68" s="124"/>
      <c r="M68" s="124"/>
      <c r="N68" s="124"/>
      <c r="O68" s="125"/>
      <c r="P68" s="124">
        <v>36</v>
      </c>
      <c r="Q68" s="124"/>
      <c r="R68" s="33"/>
      <c r="S68" s="137" t="s">
        <v>40</v>
      </c>
      <c r="T68" s="262"/>
    </row>
    <row r="69" spans="1:22" ht="14.1" customHeight="1">
      <c r="A69" s="237"/>
      <c r="B69" s="228"/>
      <c r="C69" s="8">
        <v>107260</v>
      </c>
      <c r="D69" s="50" t="s">
        <v>260</v>
      </c>
      <c r="E69" s="32">
        <v>2</v>
      </c>
      <c r="F69" s="33">
        <v>36</v>
      </c>
      <c r="G69" s="33">
        <v>32</v>
      </c>
      <c r="H69" s="33">
        <v>4</v>
      </c>
      <c r="I69" s="33"/>
      <c r="J69" s="33"/>
      <c r="K69" s="124"/>
      <c r="L69" s="124"/>
      <c r="M69" s="124"/>
      <c r="N69" s="124"/>
      <c r="O69" s="124"/>
      <c r="P69" s="124">
        <v>36</v>
      </c>
      <c r="Q69" s="124"/>
      <c r="R69" s="33"/>
      <c r="S69" s="137" t="s">
        <v>40</v>
      </c>
      <c r="T69" s="262"/>
    </row>
    <row r="70" spans="1:22" ht="14.1" customHeight="1">
      <c r="A70" s="237"/>
      <c r="B70" s="228"/>
      <c r="C70" s="168">
        <v>107304</v>
      </c>
      <c r="D70" s="170" t="s">
        <v>285</v>
      </c>
      <c r="E70" s="32">
        <v>2</v>
      </c>
      <c r="F70" s="33">
        <v>36</v>
      </c>
      <c r="G70" s="33">
        <v>32</v>
      </c>
      <c r="H70" s="33"/>
      <c r="I70" s="33">
        <v>4</v>
      </c>
      <c r="J70" s="33"/>
      <c r="K70" s="124"/>
      <c r="L70" s="124"/>
      <c r="M70" s="124"/>
      <c r="N70" s="124"/>
      <c r="O70" s="124"/>
      <c r="P70" s="124">
        <v>36</v>
      </c>
      <c r="Q70" s="124"/>
      <c r="R70" s="33"/>
      <c r="S70" s="137" t="s">
        <v>40</v>
      </c>
      <c r="T70" s="262"/>
    </row>
    <row r="71" spans="1:22" ht="14.1" customHeight="1">
      <c r="A71" s="237"/>
      <c r="B71" s="228"/>
      <c r="C71" s="8">
        <v>107261</v>
      </c>
      <c r="D71" s="34" t="s">
        <v>274</v>
      </c>
      <c r="E71" s="48">
        <v>2</v>
      </c>
      <c r="F71" s="33">
        <v>36</v>
      </c>
      <c r="G71" s="33">
        <v>32</v>
      </c>
      <c r="H71" s="138"/>
      <c r="I71" s="49">
        <v>4</v>
      </c>
      <c r="J71" s="49"/>
      <c r="K71" s="140"/>
      <c r="L71" s="140"/>
      <c r="M71" s="140"/>
      <c r="N71" s="140"/>
      <c r="O71" s="140"/>
      <c r="P71" s="124">
        <v>36</v>
      </c>
      <c r="Q71" s="124"/>
      <c r="R71" s="49"/>
      <c r="S71" s="137" t="s">
        <v>40</v>
      </c>
      <c r="T71" s="262"/>
    </row>
    <row r="72" spans="1:22" ht="14.1" customHeight="1">
      <c r="A72" s="237"/>
      <c r="B72" s="228"/>
      <c r="C72" s="1">
        <v>107262</v>
      </c>
      <c r="D72" s="34" t="s">
        <v>261</v>
      </c>
      <c r="E72" s="32">
        <v>2</v>
      </c>
      <c r="F72" s="33">
        <v>36</v>
      </c>
      <c r="G72" s="33">
        <v>32</v>
      </c>
      <c r="H72" s="33"/>
      <c r="I72" s="33">
        <v>4</v>
      </c>
      <c r="J72" s="33"/>
      <c r="K72" s="124"/>
      <c r="L72" s="124"/>
      <c r="M72" s="124"/>
      <c r="N72" s="124"/>
      <c r="O72" s="124">
        <v>36</v>
      </c>
      <c r="P72" s="120"/>
      <c r="Q72" s="124"/>
      <c r="R72" s="33"/>
      <c r="S72" s="137" t="s">
        <v>40</v>
      </c>
      <c r="T72" s="262"/>
    </row>
    <row r="73" spans="1:22" ht="14.1" customHeight="1">
      <c r="A73" s="239"/>
      <c r="B73" s="228"/>
      <c r="C73" s="267" t="s">
        <v>240</v>
      </c>
      <c r="D73" s="267"/>
      <c r="E73" s="112">
        <f t="shared" ref="E73:J73" si="3">SUM(E64:E72)</f>
        <v>18</v>
      </c>
      <c r="F73" s="91">
        <f t="shared" si="3"/>
        <v>324</v>
      </c>
      <c r="G73" s="91">
        <f t="shared" si="3"/>
        <v>288</v>
      </c>
      <c r="H73" s="91">
        <f t="shared" si="3"/>
        <v>16</v>
      </c>
      <c r="I73" s="91">
        <f t="shared" si="3"/>
        <v>20</v>
      </c>
      <c r="J73" s="108">
        <f t="shared" si="3"/>
        <v>0</v>
      </c>
      <c r="K73" s="108"/>
      <c r="L73" s="108"/>
      <c r="M73" s="108"/>
      <c r="N73" s="108"/>
      <c r="O73" s="108">
        <f>SUM(O64:O72)</f>
        <v>72</v>
      </c>
      <c r="P73" s="108">
        <f>SUM(P64:P72)</f>
        <v>252</v>
      </c>
      <c r="Q73" s="108">
        <f>SUM(Q64:Q69)</f>
        <v>0</v>
      </c>
      <c r="R73" s="108">
        <f>SUM(R64:R69)</f>
        <v>0</v>
      </c>
      <c r="S73" s="108"/>
      <c r="T73" s="262"/>
    </row>
    <row r="74" spans="1:22" ht="42" customHeight="1">
      <c r="A74" s="268" t="s">
        <v>262</v>
      </c>
      <c r="B74" s="269"/>
      <c r="C74" s="270" t="s">
        <v>263</v>
      </c>
      <c r="D74" s="271"/>
      <c r="E74" s="271"/>
      <c r="F74" s="271"/>
      <c r="G74" s="271"/>
      <c r="H74" s="271"/>
      <c r="I74" s="271"/>
      <c r="J74" s="271"/>
      <c r="K74" s="271"/>
      <c r="L74" s="271"/>
      <c r="M74" s="271"/>
      <c r="N74" s="271"/>
      <c r="O74" s="271"/>
      <c r="P74" s="271"/>
      <c r="Q74" s="271"/>
      <c r="R74" s="272"/>
      <c r="S74" s="143" t="s">
        <v>43</v>
      </c>
      <c r="T74" s="144" t="s">
        <v>264</v>
      </c>
    </row>
    <row r="75" spans="1:22" s="100" customFormat="1" ht="42" customHeight="1">
      <c r="A75" s="242" t="s">
        <v>265</v>
      </c>
      <c r="B75" s="243"/>
      <c r="C75" s="243"/>
      <c r="D75" s="243"/>
      <c r="E75" s="243"/>
      <c r="F75" s="243"/>
      <c r="G75" s="243"/>
      <c r="H75" s="243"/>
      <c r="I75" s="243"/>
      <c r="J75" s="243"/>
      <c r="K75" s="243"/>
      <c r="L75" s="243"/>
      <c r="M75" s="243"/>
      <c r="N75" s="243"/>
      <c r="O75" s="243"/>
      <c r="P75" s="243"/>
      <c r="Q75" s="243"/>
      <c r="R75" s="243"/>
      <c r="S75" s="243"/>
      <c r="T75" s="244"/>
      <c r="V75" s="145"/>
    </row>
    <row r="76" spans="1:22" s="100" customFormat="1" ht="29.25" customHeight="1">
      <c r="A76" s="139"/>
      <c r="B76" s="139"/>
      <c r="C76" s="139"/>
      <c r="D76" s="139"/>
      <c r="E76" s="139"/>
      <c r="F76" s="139"/>
      <c r="G76" s="139"/>
      <c r="H76" s="139"/>
      <c r="I76" s="139"/>
      <c r="J76" s="139"/>
      <c r="K76" s="141"/>
      <c r="L76" s="141"/>
      <c r="M76" s="141"/>
      <c r="N76" s="141"/>
      <c r="O76" s="141"/>
      <c r="P76" s="141"/>
      <c r="Q76" s="141"/>
      <c r="R76" s="139"/>
      <c r="S76" s="139"/>
      <c r="T76" s="139"/>
      <c r="U76" s="139"/>
      <c r="V76" s="139"/>
    </row>
    <row r="77" spans="1:22">
      <c r="M77" s="141"/>
      <c r="N77" s="141"/>
      <c r="O77" s="141"/>
      <c r="P77" s="141"/>
      <c r="Q77" s="141"/>
      <c r="R77" s="139"/>
      <c r="S77" s="139"/>
      <c r="T77" s="139"/>
      <c r="U77" s="139"/>
      <c r="V77" s="139"/>
    </row>
    <row r="78" spans="1:22">
      <c r="M78" s="141"/>
      <c r="N78" s="141"/>
      <c r="O78" s="141"/>
      <c r="P78" s="141"/>
      <c r="Q78" s="141"/>
      <c r="R78" s="139"/>
      <c r="S78" s="139"/>
      <c r="T78" s="139"/>
      <c r="U78" s="139"/>
      <c r="V78" s="139"/>
    </row>
    <row r="79" spans="1:22">
      <c r="M79" s="141"/>
      <c r="N79" s="141"/>
      <c r="O79" s="141"/>
      <c r="P79" s="141"/>
      <c r="Q79" s="141"/>
      <c r="R79" s="139"/>
      <c r="S79" s="139"/>
      <c r="T79" s="139"/>
      <c r="U79" s="139"/>
      <c r="V79" s="139"/>
    </row>
    <row r="80" spans="1:22">
      <c r="M80" s="141"/>
      <c r="N80" s="141"/>
      <c r="O80" s="141"/>
      <c r="P80" s="141"/>
      <c r="Q80" s="141"/>
      <c r="R80" s="139"/>
      <c r="S80" s="139"/>
      <c r="T80" s="139"/>
      <c r="U80" s="139"/>
      <c r="V80" s="139"/>
    </row>
    <row r="81" spans="2:22">
      <c r="M81" s="141"/>
      <c r="N81" s="141"/>
      <c r="O81" s="141"/>
      <c r="P81" s="141"/>
      <c r="Q81" s="141"/>
      <c r="R81" s="139"/>
      <c r="S81" s="139"/>
      <c r="T81" s="139"/>
      <c r="U81" s="139"/>
      <c r="V81" s="139"/>
    </row>
    <row r="82" spans="2:22">
      <c r="M82" s="141"/>
      <c r="N82" s="141"/>
      <c r="O82" s="141"/>
      <c r="P82" s="141"/>
      <c r="Q82" s="141"/>
      <c r="R82" s="139"/>
      <c r="S82" s="139"/>
      <c r="T82" s="139"/>
      <c r="U82" s="139"/>
      <c r="V82" s="139"/>
    </row>
    <row r="83" spans="2:22">
      <c r="M83" s="141"/>
      <c r="N83" s="141"/>
      <c r="O83" s="141"/>
      <c r="P83" s="141"/>
      <c r="Q83" s="141"/>
      <c r="R83" s="139"/>
      <c r="S83" s="139"/>
      <c r="T83" s="139"/>
      <c r="U83" s="139"/>
      <c r="V83" s="139"/>
    </row>
    <row r="84" spans="2:22">
      <c r="M84" s="141"/>
      <c r="N84" s="141"/>
      <c r="O84" s="141"/>
      <c r="P84" s="141"/>
      <c r="Q84" s="141"/>
      <c r="R84" s="139"/>
      <c r="S84" s="139"/>
      <c r="T84" s="139"/>
      <c r="U84" s="139"/>
      <c r="V84" s="139"/>
    </row>
    <row r="85" spans="2:22">
      <c r="B85" s="37"/>
      <c r="C85" s="37"/>
      <c r="D85" s="37"/>
      <c r="E85" s="37"/>
      <c r="F85" s="37"/>
      <c r="G85" s="37"/>
      <c r="H85" s="37"/>
      <c r="I85" s="37"/>
      <c r="J85" s="37"/>
      <c r="K85" s="142"/>
      <c r="L85" s="142"/>
      <c r="M85" s="141"/>
      <c r="N85" s="141"/>
      <c r="O85" s="141"/>
      <c r="P85" s="141"/>
      <c r="Q85" s="141"/>
      <c r="R85" s="139"/>
      <c r="S85" s="139"/>
      <c r="T85" s="139"/>
      <c r="U85" s="139"/>
      <c r="V85" s="139"/>
    </row>
    <row r="86" spans="2:22">
      <c r="K86" s="141"/>
      <c r="L86" s="141"/>
      <c r="M86" s="141"/>
      <c r="N86" s="141"/>
      <c r="O86" s="141"/>
      <c r="P86" s="141"/>
      <c r="Q86" s="141"/>
      <c r="R86" s="139"/>
      <c r="S86" s="139"/>
      <c r="T86" s="139"/>
      <c r="U86" s="139"/>
      <c r="V86" s="139"/>
    </row>
    <row r="87" spans="2:22">
      <c r="K87" s="141"/>
      <c r="L87" s="141"/>
      <c r="M87" s="141"/>
      <c r="N87" s="141"/>
      <c r="O87" s="141"/>
      <c r="P87" s="141"/>
      <c r="Q87" s="141"/>
      <c r="R87" s="139"/>
      <c r="S87" s="139"/>
      <c r="T87" s="139"/>
      <c r="U87" s="139"/>
      <c r="V87" s="139"/>
    </row>
    <row r="88" spans="2:22">
      <c r="K88" s="141"/>
      <c r="L88" s="141"/>
      <c r="M88" s="141"/>
      <c r="N88" s="141"/>
      <c r="O88" s="141"/>
      <c r="P88" s="141"/>
      <c r="Q88" s="141"/>
      <c r="R88" s="139"/>
      <c r="S88" s="139"/>
      <c r="T88" s="139"/>
      <c r="U88" s="139"/>
      <c r="V88" s="139"/>
    </row>
    <row r="89" spans="2:22">
      <c r="K89" s="141"/>
      <c r="L89" s="141"/>
      <c r="M89" s="141"/>
      <c r="N89" s="141"/>
      <c r="O89" s="141"/>
      <c r="P89" s="141"/>
      <c r="Q89" s="141"/>
      <c r="R89" s="139"/>
      <c r="S89" s="139"/>
      <c r="T89" s="139"/>
      <c r="U89" s="139"/>
    </row>
    <row r="90" spans="2:22">
      <c r="K90" s="141"/>
      <c r="L90" s="141"/>
      <c r="M90" s="141"/>
      <c r="N90" s="141"/>
      <c r="O90" s="141"/>
      <c r="P90" s="141"/>
      <c r="Q90" s="141"/>
      <c r="R90" s="139"/>
      <c r="S90" s="139"/>
      <c r="T90" s="139"/>
      <c r="U90" s="139"/>
    </row>
    <row r="91" spans="2:22">
      <c r="K91" s="141"/>
      <c r="L91" s="141"/>
      <c r="M91" s="141"/>
      <c r="N91" s="141"/>
      <c r="O91" s="141"/>
      <c r="P91" s="141"/>
      <c r="Q91" s="141"/>
      <c r="R91" s="139"/>
      <c r="S91" s="139"/>
      <c r="T91" s="139"/>
      <c r="U91" s="139"/>
    </row>
    <row r="92" spans="2:22">
      <c r="K92" s="141"/>
      <c r="L92" s="141"/>
      <c r="M92" s="141"/>
      <c r="N92" s="141"/>
      <c r="O92" s="141"/>
      <c r="P92" s="141"/>
      <c r="Q92" s="141"/>
      <c r="R92" s="139"/>
      <c r="S92" s="139"/>
      <c r="T92" s="139"/>
      <c r="U92" s="139"/>
    </row>
    <row r="93" spans="2:22">
      <c r="K93" s="141"/>
      <c r="L93" s="141"/>
      <c r="M93" s="141"/>
      <c r="N93" s="141"/>
      <c r="O93" s="141"/>
      <c r="P93" s="141"/>
      <c r="Q93" s="141"/>
      <c r="R93" s="139"/>
      <c r="S93" s="139"/>
      <c r="T93" s="139"/>
      <c r="U93" s="139"/>
    </row>
    <row r="94" spans="2:22">
      <c r="K94" s="141"/>
      <c r="L94" s="141"/>
      <c r="M94" s="141"/>
      <c r="N94" s="141"/>
      <c r="O94" s="141"/>
      <c r="P94" s="141"/>
      <c r="Q94" s="141"/>
      <c r="R94" s="139"/>
      <c r="S94" s="139"/>
      <c r="T94" s="139"/>
      <c r="U94" s="139"/>
    </row>
    <row r="95" spans="2:22">
      <c r="K95" s="141"/>
      <c r="L95" s="141"/>
      <c r="M95" s="141"/>
      <c r="N95" s="141"/>
      <c r="O95" s="141"/>
      <c r="P95" s="141"/>
      <c r="Q95" s="141"/>
      <c r="R95" s="139"/>
      <c r="S95" s="139"/>
      <c r="T95" s="139"/>
      <c r="U95" s="139"/>
    </row>
    <row r="96" spans="2:22">
      <c r="K96" s="141"/>
      <c r="L96" s="141"/>
      <c r="M96" s="141"/>
      <c r="N96" s="141"/>
      <c r="O96" s="141"/>
      <c r="P96" s="141"/>
      <c r="Q96" s="141"/>
      <c r="R96" s="139"/>
      <c r="S96" s="139"/>
      <c r="T96" s="139"/>
      <c r="U96" s="139"/>
    </row>
    <row r="97" spans="11:21">
      <c r="K97" s="141"/>
      <c r="L97" s="141"/>
      <c r="M97" s="141"/>
      <c r="N97" s="141"/>
      <c r="O97" s="141"/>
      <c r="P97" s="141"/>
      <c r="Q97" s="141"/>
      <c r="R97" s="139"/>
      <c r="S97" s="139"/>
      <c r="T97" s="139"/>
      <c r="U97" s="139"/>
    </row>
    <row r="98" spans="11:21">
      <c r="K98" s="141"/>
      <c r="L98" s="141"/>
      <c r="M98" s="141"/>
      <c r="N98" s="141"/>
      <c r="O98" s="141"/>
      <c r="P98" s="141"/>
      <c r="Q98" s="141"/>
      <c r="R98" s="139"/>
      <c r="S98" s="139"/>
      <c r="T98" s="139"/>
      <c r="U98" s="139"/>
    </row>
    <row r="99" spans="11:21">
      <c r="K99" s="141"/>
      <c r="L99" s="141"/>
      <c r="M99" s="141"/>
      <c r="N99" s="141"/>
      <c r="O99" s="141"/>
      <c r="P99" s="141"/>
      <c r="Q99" s="141"/>
      <c r="R99" s="139"/>
      <c r="S99" s="139"/>
      <c r="T99" s="139"/>
      <c r="U99" s="139"/>
    </row>
    <row r="100" spans="11:21">
      <c r="K100" s="141"/>
      <c r="L100" s="141"/>
      <c r="M100" s="141"/>
      <c r="N100" s="141"/>
      <c r="O100" s="141"/>
      <c r="P100" s="141"/>
      <c r="Q100" s="141"/>
      <c r="R100" s="139"/>
      <c r="S100" s="139"/>
      <c r="T100" s="139"/>
      <c r="U100" s="139"/>
    </row>
    <row r="101" spans="11:21">
      <c r="K101" s="141"/>
      <c r="L101" s="141"/>
      <c r="M101" s="141"/>
      <c r="N101" s="141"/>
      <c r="O101" s="141"/>
      <c r="P101" s="141"/>
      <c r="Q101" s="141"/>
      <c r="R101" s="139"/>
      <c r="S101" s="139"/>
      <c r="T101" s="139"/>
      <c r="U101" s="139"/>
    </row>
    <row r="102" spans="11:21">
      <c r="K102" s="141"/>
      <c r="L102" s="141"/>
      <c r="M102" s="141"/>
      <c r="N102" s="141"/>
      <c r="O102" s="141"/>
      <c r="P102" s="141"/>
      <c r="Q102" s="141"/>
      <c r="R102" s="139"/>
      <c r="S102" s="139"/>
      <c r="T102" s="139"/>
      <c r="U102" s="139"/>
    </row>
    <row r="103" spans="11:21">
      <c r="K103" s="141"/>
      <c r="L103" s="141"/>
      <c r="M103" s="141"/>
      <c r="N103" s="141"/>
      <c r="O103" s="141"/>
      <c r="P103" s="141"/>
      <c r="Q103" s="141"/>
      <c r="R103" s="139"/>
      <c r="S103" s="139"/>
      <c r="T103" s="139"/>
      <c r="U103" s="139"/>
    </row>
    <row r="104" spans="11:21">
      <c r="K104" s="141"/>
      <c r="L104" s="141"/>
      <c r="M104" s="141"/>
      <c r="N104" s="141"/>
      <c r="O104" s="141"/>
      <c r="P104" s="141"/>
      <c r="Q104" s="141"/>
      <c r="R104" s="139"/>
      <c r="S104" s="139"/>
      <c r="T104" s="139"/>
      <c r="U104" s="139"/>
    </row>
    <row r="105" spans="11:21">
      <c r="K105" s="141"/>
      <c r="L105" s="141"/>
      <c r="M105" s="141"/>
      <c r="N105" s="141"/>
      <c r="O105" s="141"/>
      <c r="P105" s="141"/>
      <c r="Q105" s="141"/>
      <c r="R105" s="139"/>
      <c r="S105" s="139"/>
      <c r="T105" s="139"/>
      <c r="U105" s="139"/>
    </row>
    <row r="106" spans="11:21">
      <c r="K106" s="141"/>
      <c r="L106" s="141"/>
      <c r="M106" s="141"/>
      <c r="N106" s="141"/>
      <c r="O106" s="141"/>
      <c r="P106" s="141"/>
      <c r="Q106" s="141"/>
      <c r="R106" s="139"/>
      <c r="S106" s="139"/>
      <c r="T106" s="139"/>
    </row>
    <row r="107" spans="11:21">
      <c r="K107" s="141"/>
      <c r="L107" s="141"/>
      <c r="M107" s="141"/>
      <c r="N107" s="141"/>
      <c r="O107" s="141"/>
      <c r="P107" s="141"/>
      <c r="Q107" s="141"/>
      <c r="R107" s="139"/>
      <c r="S107" s="139"/>
      <c r="T107" s="139"/>
    </row>
    <row r="108" spans="11:21">
      <c r="K108" s="141"/>
      <c r="L108" s="141"/>
      <c r="M108" s="141"/>
      <c r="N108" s="141"/>
      <c r="O108" s="141"/>
      <c r="P108" s="141"/>
      <c r="Q108" s="141"/>
      <c r="R108" s="139"/>
      <c r="S108" s="139"/>
      <c r="T108" s="139"/>
    </row>
    <row r="109" spans="11:21">
      <c r="K109" s="141"/>
      <c r="L109" s="141"/>
      <c r="M109" s="141"/>
      <c r="N109" s="141"/>
      <c r="O109" s="141"/>
      <c r="P109" s="141"/>
      <c r="Q109" s="141"/>
      <c r="R109" s="139"/>
      <c r="S109" s="139"/>
      <c r="T109" s="139"/>
    </row>
    <row r="110" spans="11:21">
      <c r="K110" s="141"/>
      <c r="L110" s="141"/>
      <c r="M110" s="141"/>
      <c r="N110" s="141"/>
      <c r="O110" s="141"/>
      <c r="P110" s="141"/>
      <c r="Q110" s="141"/>
      <c r="R110" s="139"/>
      <c r="S110" s="139"/>
      <c r="T110" s="139"/>
    </row>
    <row r="111" spans="11:21">
      <c r="K111" s="141"/>
      <c r="L111" s="141"/>
      <c r="M111" s="141"/>
      <c r="N111" s="141"/>
      <c r="O111" s="141"/>
      <c r="P111" s="141"/>
      <c r="Q111" s="141"/>
      <c r="R111" s="139"/>
      <c r="S111" s="139"/>
      <c r="T111" s="139"/>
    </row>
    <row r="112" spans="11:21">
      <c r="K112" s="141"/>
      <c r="L112" s="141"/>
      <c r="M112" s="141"/>
      <c r="N112" s="141"/>
      <c r="O112" s="141"/>
      <c r="P112" s="141"/>
      <c r="Q112" s="141"/>
      <c r="R112" s="139"/>
      <c r="S112" s="139"/>
      <c r="T112" s="139"/>
    </row>
    <row r="113" spans="11:20">
      <c r="K113" s="141"/>
      <c r="L113" s="141"/>
      <c r="M113" s="141"/>
      <c r="N113" s="141"/>
      <c r="O113" s="141"/>
      <c r="P113" s="141"/>
      <c r="Q113" s="141"/>
      <c r="R113" s="139"/>
      <c r="S113" s="139"/>
      <c r="T113" s="139"/>
    </row>
    <row r="114" spans="11:20">
      <c r="K114" s="141"/>
      <c r="L114" s="141"/>
      <c r="M114" s="141"/>
      <c r="N114" s="141"/>
      <c r="O114" s="141"/>
      <c r="P114" s="141"/>
      <c r="Q114" s="141"/>
      <c r="R114" s="139"/>
      <c r="S114" s="139"/>
      <c r="T114" s="139"/>
    </row>
    <row r="115" spans="11:20">
      <c r="S115" s="38"/>
    </row>
    <row r="116" spans="11:20">
      <c r="S116" s="38"/>
    </row>
    <row r="117" spans="11:20">
      <c r="S117" s="38"/>
    </row>
    <row r="118" spans="11:20">
      <c r="S118" s="38"/>
    </row>
    <row r="119" spans="11:20">
      <c r="S119" s="38"/>
    </row>
    <row r="120" spans="11:20">
      <c r="S120" s="38"/>
    </row>
    <row r="121" spans="11:20">
      <c r="S121" s="38"/>
    </row>
    <row r="122" spans="11:20">
      <c r="S122" s="38"/>
    </row>
    <row r="123" spans="11:20">
      <c r="S123" s="38"/>
    </row>
    <row r="124" spans="11:20">
      <c r="S124" s="38"/>
    </row>
    <row r="125" spans="11:20">
      <c r="S125" s="38"/>
    </row>
    <row r="126" spans="11:20">
      <c r="S126" s="38"/>
    </row>
    <row r="127" spans="11:20">
      <c r="S127" s="38"/>
    </row>
    <row r="128" spans="11:20">
      <c r="S128" s="38"/>
    </row>
    <row r="129" spans="19:19">
      <c r="S129" s="38"/>
    </row>
    <row r="130" spans="19:19">
      <c r="S130" s="38"/>
    </row>
    <row r="131" spans="19:19">
      <c r="S131" s="38"/>
    </row>
    <row r="132" spans="19:19">
      <c r="S132" s="38"/>
    </row>
    <row r="133" spans="19:19">
      <c r="S133" s="38"/>
    </row>
    <row r="134" spans="19:19">
      <c r="S134" s="38"/>
    </row>
    <row r="135" spans="19:19">
      <c r="S135" s="38"/>
    </row>
    <row r="136" spans="19:19">
      <c r="S136" s="38"/>
    </row>
    <row r="137" spans="19:19">
      <c r="S137" s="38"/>
    </row>
    <row r="138" spans="19:19">
      <c r="S138" s="38"/>
    </row>
    <row r="139" spans="19:19">
      <c r="S139" s="38"/>
    </row>
    <row r="140" spans="19:19">
      <c r="S140" s="38"/>
    </row>
    <row r="141" spans="19:19">
      <c r="S141" s="38"/>
    </row>
    <row r="142" spans="19:19">
      <c r="S142" s="38"/>
    </row>
    <row r="143" spans="19:19">
      <c r="S143" s="38"/>
    </row>
    <row r="144" spans="19:19">
      <c r="S144" s="38"/>
    </row>
    <row r="145" spans="19:19">
      <c r="S145" s="38"/>
    </row>
    <row r="146" spans="19:19">
      <c r="S146" s="38"/>
    </row>
    <row r="147" spans="19:19">
      <c r="S147" s="38"/>
    </row>
    <row r="148" spans="19:19">
      <c r="S148" s="38"/>
    </row>
    <row r="149" spans="19:19">
      <c r="S149" s="38"/>
    </row>
    <row r="150" spans="19:19">
      <c r="S150" s="38"/>
    </row>
    <row r="151" spans="19:19">
      <c r="S151" s="38"/>
    </row>
    <row r="152" spans="19:19">
      <c r="S152" s="38"/>
    </row>
    <row r="153" spans="19:19">
      <c r="S153" s="38"/>
    </row>
    <row r="154" spans="19:19">
      <c r="S154" s="38"/>
    </row>
    <row r="155" spans="19:19">
      <c r="S155" s="38"/>
    </row>
    <row r="156" spans="19:19">
      <c r="S156" s="38"/>
    </row>
    <row r="157" spans="19:19">
      <c r="S157" s="38"/>
    </row>
    <row r="158" spans="19:19">
      <c r="S158" s="38"/>
    </row>
    <row r="159" spans="19:19">
      <c r="S159" s="38"/>
    </row>
    <row r="160" spans="19:19">
      <c r="S160" s="38"/>
    </row>
    <row r="161" spans="19:19">
      <c r="S161" s="38"/>
    </row>
    <row r="162" spans="19:19">
      <c r="S162" s="38"/>
    </row>
    <row r="163" spans="19:19">
      <c r="S163" s="38"/>
    </row>
    <row r="164" spans="19:19">
      <c r="S164" s="38"/>
    </row>
    <row r="165" spans="19:19">
      <c r="S165" s="38"/>
    </row>
    <row r="166" spans="19:19">
      <c r="S166" s="38"/>
    </row>
    <row r="167" spans="19:19">
      <c r="S167" s="38"/>
    </row>
    <row r="168" spans="19:19">
      <c r="S168" s="38"/>
    </row>
  </sheetData>
  <mergeCells count="37">
    <mergeCell ref="F3:F5"/>
    <mergeCell ref="G3:G5"/>
    <mergeCell ref="H4:H5"/>
    <mergeCell ref="A74:B74"/>
    <mergeCell ref="C74:R74"/>
    <mergeCell ref="A75:T75"/>
    <mergeCell ref="A6:A40"/>
    <mergeCell ref="A41:A73"/>
    <mergeCell ref="B6:B39"/>
    <mergeCell ref="B41:B57"/>
    <mergeCell ref="T6:T39"/>
    <mergeCell ref="T41:T57"/>
    <mergeCell ref="T58:T73"/>
    <mergeCell ref="B58:B73"/>
    <mergeCell ref="C33:D33"/>
    <mergeCell ref="C39:D39"/>
    <mergeCell ref="C40:R40"/>
    <mergeCell ref="C48:D48"/>
    <mergeCell ref="C57:D57"/>
    <mergeCell ref="C63:D63"/>
    <mergeCell ref="C73:D73"/>
    <mergeCell ref="A1:T1"/>
    <mergeCell ref="A2:T2"/>
    <mergeCell ref="H3:J3"/>
    <mergeCell ref="K3:R3"/>
    <mergeCell ref="K4:L4"/>
    <mergeCell ref="M4:N4"/>
    <mergeCell ref="O4:P4"/>
    <mergeCell ref="Q4:R4"/>
    <mergeCell ref="C3:C5"/>
    <mergeCell ref="D3:D5"/>
    <mergeCell ref="I4:I5"/>
    <mergeCell ref="J4:J5"/>
    <mergeCell ref="S3:S5"/>
    <mergeCell ref="T3:T5"/>
    <mergeCell ref="A3:B5"/>
    <mergeCell ref="E3:E5"/>
  </mergeCells>
  <phoneticPr fontId="1" type="noConversion"/>
  <printOptions horizontalCentered="1"/>
  <pageMargins left="0" right="0" top="0.6692913385826772" bottom="0.55118110236220474" header="0.47244094488188981" footer="0.27559055118110237"/>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dimension ref="A1:R22"/>
  <sheetViews>
    <sheetView workbookViewId="0">
      <selection activeCell="C16" sqref="C16"/>
    </sheetView>
  </sheetViews>
  <sheetFormatPr defaultRowHeight="15.75"/>
  <cols>
    <col min="1" max="1" width="4.625" style="92" customWidth="1"/>
    <col min="2" max="2" width="6.625" style="92" customWidth="1"/>
    <col min="3" max="3" width="14.625" style="92" customWidth="1"/>
    <col min="4" max="6" width="4.625" style="92" customWidth="1"/>
    <col min="7" max="12" width="3.625" style="92" customWidth="1"/>
    <col min="13" max="13" width="9.625" style="92" customWidth="1"/>
    <col min="14" max="15" width="3.625" style="92" customWidth="1"/>
    <col min="16" max="16" width="9.625" style="92" customWidth="1"/>
    <col min="17" max="16384" width="9" style="92"/>
  </cols>
  <sheetData>
    <row r="1" spans="1:16" ht="24.95" customHeight="1">
      <c r="A1" s="273" t="s">
        <v>277</v>
      </c>
      <c r="B1" s="273"/>
      <c r="C1" s="273"/>
      <c r="D1" s="273"/>
      <c r="E1" s="273"/>
      <c r="F1" s="273"/>
      <c r="G1" s="273"/>
      <c r="H1" s="273"/>
      <c r="I1" s="273"/>
      <c r="J1" s="273"/>
      <c r="K1" s="273"/>
      <c r="L1" s="273"/>
      <c r="M1" s="273"/>
      <c r="N1" s="273"/>
      <c r="O1" s="274"/>
      <c r="P1" s="274"/>
    </row>
    <row r="2" spans="1:16" ht="14.1" customHeight="1">
      <c r="A2" s="275" t="s">
        <v>44</v>
      </c>
      <c r="B2" s="276" t="s">
        <v>45</v>
      </c>
      <c r="C2" s="277"/>
      <c r="D2" s="275" t="s">
        <v>46</v>
      </c>
      <c r="E2" s="275" t="s">
        <v>5</v>
      </c>
      <c r="F2" s="275" t="s">
        <v>47</v>
      </c>
      <c r="G2" s="275" t="s">
        <v>48</v>
      </c>
      <c r="H2" s="275"/>
      <c r="I2" s="275"/>
      <c r="J2" s="275"/>
      <c r="K2" s="275"/>
      <c r="L2" s="275"/>
      <c r="M2" s="275"/>
      <c r="N2" s="275"/>
      <c r="O2" s="289" t="s">
        <v>10</v>
      </c>
      <c r="P2" s="289" t="s">
        <v>49</v>
      </c>
    </row>
    <row r="3" spans="1:16" ht="14.1" customHeight="1">
      <c r="A3" s="275"/>
      <c r="B3" s="278"/>
      <c r="C3" s="279"/>
      <c r="D3" s="275"/>
      <c r="E3" s="275"/>
      <c r="F3" s="275"/>
      <c r="G3" s="275" t="s">
        <v>15</v>
      </c>
      <c r="H3" s="275"/>
      <c r="I3" s="275" t="s">
        <v>16</v>
      </c>
      <c r="J3" s="275"/>
      <c r="K3" s="275" t="s">
        <v>17</v>
      </c>
      <c r="L3" s="275"/>
      <c r="M3" s="275" t="s">
        <v>18</v>
      </c>
      <c r="N3" s="275"/>
      <c r="O3" s="289"/>
      <c r="P3" s="289"/>
    </row>
    <row r="4" spans="1:16" ht="14.1" customHeight="1">
      <c r="A4" s="275"/>
      <c r="B4" s="280"/>
      <c r="C4" s="281"/>
      <c r="D4" s="275"/>
      <c r="E4" s="275"/>
      <c r="F4" s="275"/>
      <c r="G4" s="36">
        <v>1</v>
      </c>
      <c r="H4" s="36">
        <v>2</v>
      </c>
      <c r="I4" s="36">
        <v>3</v>
      </c>
      <c r="J4" s="36">
        <v>4</v>
      </c>
      <c r="K4" s="36">
        <v>5</v>
      </c>
      <c r="L4" s="36">
        <v>6</v>
      </c>
      <c r="M4" s="36">
        <v>7</v>
      </c>
      <c r="N4" s="36">
        <v>8</v>
      </c>
      <c r="O4" s="289"/>
      <c r="P4" s="289"/>
    </row>
    <row r="5" spans="1:16" ht="14.1" customHeight="1">
      <c r="A5" s="36">
        <v>1</v>
      </c>
      <c r="B5" s="293" t="s">
        <v>50</v>
      </c>
      <c r="C5" s="162" t="s">
        <v>267</v>
      </c>
      <c r="D5" s="36">
        <v>56</v>
      </c>
      <c r="E5" s="36">
        <v>2</v>
      </c>
      <c r="F5" s="36" t="s">
        <v>51</v>
      </c>
      <c r="G5" s="36"/>
      <c r="H5" s="36">
        <v>56</v>
      </c>
      <c r="I5" s="36"/>
      <c r="J5" s="36"/>
      <c r="K5" s="36"/>
      <c r="L5" s="36"/>
      <c r="M5" s="36"/>
      <c r="N5" s="36"/>
      <c r="O5" s="94" t="s">
        <v>52</v>
      </c>
      <c r="P5" s="290" t="str">
        <f>"E1="&amp;(E8+E21)&amp;"学分，E2≥0学分"</f>
        <v>E1=44.5学分，E2≥0学分</v>
      </c>
    </row>
    <row r="6" spans="1:16" ht="14.1" customHeight="1">
      <c r="A6" s="35">
        <v>2</v>
      </c>
      <c r="B6" s="294"/>
      <c r="C6" s="163" t="s">
        <v>278</v>
      </c>
      <c r="D6" s="164">
        <v>28</v>
      </c>
      <c r="E6" s="36">
        <v>1</v>
      </c>
      <c r="F6" s="36" t="s">
        <v>51</v>
      </c>
      <c r="G6" s="36"/>
      <c r="H6" s="36"/>
      <c r="I6" s="36"/>
      <c r="J6" s="36"/>
      <c r="K6" s="36">
        <v>28</v>
      </c>
      <c r="L6" s="36"/>
      <c r="M6" s="36"/>
      <c r="N6" s="36"/>
      <c r="O6" s="94" t="s">
        <v>52</v>
      </c>
      <c r="P6" s="291"/>
    </row>
    <row r="7" spans="1:16" ht="14.1" customHeight="1">
      <c r="A7" s="35"/>
      <c r="B7" s="294"/>
      <c r="C7" s="173" t="s">
        <v>306</v>
      </c>
      <c r="D7" s="164">
        <v>18</v>
      </c>
      <c r="E7" s="169">
        <v>0.5</v>
      </c>
      <c r="F7" s="169" t="s">
        <v>51</v>
      </c>
      <c r="G7" s="169"/>
      <c r="H7" s="169"/>
      <c r="I7" s="169"/>
      <c r="J7" s="169">
        <v>18</v>
      </c>
      <c r="K7" s="169"/>
      <c r="L7" s="169"/>
      <c r="M7" s="169"/>
      <c r="N7" s="169"/>
      <c r="O7" s="94" t="s">
        <v>288</v>
      </c>
      <c r="P7" s="291"/>
    </row>
    <row r="8" spans="1:16" ht="14.1" customHeight="1">
      <c r="A8" s="35"/>
      <c r="B8" s="295"/>
      <c r="C8" s="4" t="s">
        <v>53</v>
      </c>
      <c r="D8" s="152">
        <v>102</v>
      </c>
      <c r="E8" s="4">
        <v>3.5</v>
      </c>
      <c r="F8" s="4"/>
      <c r="G8" s="4"/>
      <c r="H8" s="4">
        <v>56</v>
      </c>
      <c r="I8" s="4"/>
      <c r="J8" s="4">
        <f>SUM(J5:J7)</f>
        <v>18</v>
      </c>
      <c r="K8" s="4">
        <v>28</v>
      </c>
      <c r="L8" s="4"/>
      <c r="M8" s="4"/>
      <c r="N8" s="4"/>
      <c r="O8" s="4"/>
      <c r="P8" s="291"/>
    </row>
    <row r="9" spans="1:16" ht="27.95" customHeight="1">
      <c r="A9" s="35">
        <v>3</v>
      </c>
      <c r="B9" s="286" t="s">
        <v>54</v>
      </c>
      <c r="C9" s="148" t="s">
        <v>207</v>
      </c>
      <c r="D9" s="35" t="s">
        <v>51</v>
      </c>
      <c r="E9" s="51">
        <v>1</v>
      </c>
      <c r="F9" s="35" t="s">
        <v>55</v>
      </c>
      <c r="G9" s="35" t="s">
        <v>55</v>
      </c>
      <c r="H9" s="35"/>
      <c r="I9" s="35"/>
      <c r="J9" s="35"/>
      <c r="K9" s="35"/>
      <c r="L9" s="35"/>
      <c r="M9" s="35"/>
      <c r="N9" s="35"/>
      <c r="O9" s="94" t="s">
        <v>52</v>
      </c>
      <c r="P9" s="291"/>
    </row>
    <row r="10" spans="1:16" ht="14.1" customHeight="1">
      <c r="A10" s="35">
        <v>4</v>
      </c>
      <c r="B10" s="287"/>
      <c r="C10" s="148" t="s">
        <v>206</v>
      </c>
      <c r="D10" s="35" t="s">
        <v>51</v>
      </c>
      <c r="E10" s="51">
        <v>1</v>
      </c>
      <c r="F10" s="35" t="s">
        <v>55</v>
      </c>
      <c r="G10" s="35"/>
      <c r="H10" s="35" t="s">
        <v>55</v>
      </c>
      <c r="I10" s="35"/>
      <c r="J10" s="35"/>
      <c r="K10" s="35"/>
      <c r="L10" s="35"/>
      <c r="M10" s="35"/>
      <c r="N10" s="35"/>
      <c r="O10" s="94" t="s">
        <v>52</v>
      </c>
      <c r="P10" s="291"/>
    </row>
    <row r="11" spans="1:16" ht="27.95" customHeight="1">
      <c r="A11" s="35">
        <v>5</v>
      </c>
      <c r="B11" s="287"/>
      <c r="C11" s="148" t="s">
        <v>208</v>
      </c>
      <c r="D11" s="35" t="s">
        <v>51</v>
      </c>
      <c r="E11" s="51">
        <v>3</v>
      </c>
      <c r="F11" s="35" t="s">
        <v>56</v>
      </c>
      <c r="G11" s="35"/>
      <c r="H11" s="35"/>
      <c r="I11" s="35" t="s">
        <v>56</v>
      </c>
      <c r="J11" s="35"/>
      <c r="K11" s="35"/>
      <c r="L11" s="35"/>
      <c r="M11" s="35"/>
      <c r="N11" s="35"/>
      <c r="O11" s="94" t="s">
        <v>52</v>
      </c>
      <c r="P11" s="291"/>
    </row>
    <row r="12" spans="1:16" ht="14.1" customHeight="1">
      <c r="A12" s="35">
        <v>6</v>
      </c>
      <c r="B12" s="287"/>
      <c r="C12" s="21" t="s">
        <v>57</v>
      </c>
      <c r="D12" s="35" t="s">
        <v>51</v>
      </c>
      <c r="E12" s="51">
        <v>1</v>
      </c>
      <c r="F12" s="35" t="s">
        <v>55</v>
      </c>
      <c r="G12" s="35"/>
      <c r="H12" s="35"/>
      <c r="I12" s="35" t="s">
        <v>55</v>
      </c>
      <c r="J12" s="35"/>
      <c r="K12" s="35"/>
      <c r="L12" s="35"/>
      <c r="M12" s="35"/>
      <c r="N12" s="35"/>
      <c r="O12" s="94" t="s">
        <v>52</v>
      </c>
      <c r="P12" s="291"/>
    </row>
    <row r="13" spans="1:16" ht="27.95" customHeight="1">
      <c r="A13" s="35">
        <v>7</v>
      </c>
      <c r="B13" s="287"/>
      <c r="C13" s="21" t="s">
        <v>58</v>
      </c>
      <c r="D13" s="35" t="s">
        <v>51</v>
      </c>
      <c r="E13" s="51">
        <v>1</v>
      </c>
      <c r="F13" s="35" t="s">
        <v>55</v>
      </c>
      <c r="G13" s="35"/>
      <c r="H13" s="35"/>
      <c r="I13" s="35" t="s">
        <v>55</v>
      </c>
      <c r="K13" s="35"/>
      <c r="L13" s="35"/>
      <c r="M13" s="35"/>
      <c r="N13" s="35"/>
      <c r="O13" s="94" t="s">
        <v>52</v>
      </c>
      <c r="P13" s="291"/>
    </row>
    <row r="14" spans="1:16" ht="14.1" customHeight="1">
      <c r="A14" s="35">
        <v>9</v>
      </c>
      <c r="B14" s="287"/>
      <c r="C14" s="21" t="s">
        <v>59</v>
      </c>
      <c r="D14" s="35" t="s">
        <v>51</v>
      </c>
      <c r="E14" s="51">
        <v>5</v>
      </c>
      <c r="F14" s="35" t="s">
        <v>60</v>
      </c>
      <c r="G14" s="35"/>
      <c r="H14" s="35"/>
      <c r="I14" s="35"/>
      <c r="J14" s="35" t="s">
        <v>60</v>
      </c>
      <c r="L14" s="35"/>
      <c r="M14" s="35"/>
      <c r="N14" s="35"/>
      <c r="O14" s="94" t="s">
        <v>52</v>
      </c>
      <c r="P14" s="291"/>
    </row>
    <row r="15" spans="1:16" ht="27.95" customHeight="1">
      <c r="A15" s="35">
        <v>10</v>
      </c>
      <c r="B15" s="287"/>
      <c r="C15" s="21" t="s">
        <v>61</v>
      </c>
      <c r="D15" s="35" t="s">
        <v>51</v>
      </c>
      <c r="E15" s="51">
        <v>4</v>
      </c>
      <c r="F15" s="35" t="s">
        <v>62</v>
      </c>
      <c r="G15" s="35"/>
      <c r="H15" s="35"/>
      <c r="I15" s="35"/>
      <c r="J15" s="35"/>
      <c r="K15" s="35" t="s">
        <v>62</v>
      </c>
      <c r="M15" s="35"/>
      <c r="N15" s="35"/>
      <c r="O15" s="94" t="s">
        <v>52</v>
      </c>
      <c r="P15" s="291"/>
    </row>
    <row r="16" spans="1:16" ht="14.1" customHeight="1">
      <c r="A16" s="35">
        <v>11</v>
      </c>
      <c r="B16" s="287"/>
      <c r="C16" s="21" t="s">
        <v>63</v>
      </c>
      <c r="D16" s="35" t="s">
        <v>51</v>
      </c>
      <c r="E16" s="51">
        <v>1</v>
      </c>
      <c r="F16" s="35" t="s">
        <v>55</v>
      </c>
      <c r="G16" s="35"/>
      <c r="H16" s="35"/>
      <c r="I16" s="35"/>
      <c r="J16" s="35"/>
      <c r="K16" s="35"/>
      <c r="L16" s="35"/>
      <c r="M16" s="35" t="s">
        <v>55</v>
      </c>
      <c r="N16" s="35"/>
      <c r="O16" s="94" t="s">
        <v>52</v>
      </c>
      <c r="P16" s="291"/>
    </row>
    <row r="17" spans="1:18" ht="27.95" customHeight="1">
      <c r="A17" s="35">
        <v>12</v>
      </c>
      <c r="B17" s="287"/>
      <c r="C17" s="21" t="s">
        <v>64</v>
      </c>
      <c r="D17" s="35" t="s">
        <v>51</v>
      </c>
      <c r="E17" s="51">
        <v>4</v>
      </c>
      <c r="F17" s="35" t="s">
        <v>62</v>
      </c>
      <c r="G17" s="35"/>
      <c r="H17" s="35"/>
      <c r="I17" s="35"/>
      <c r="J17" s="35"/>
      <c r="K17" s="35"/>
      <c r="L17" s="35"/>
      <c r="M17" s="35" t="s">
        <v>62</v>
      </c>
      <c r="N17" s="35"/>
      <c r="O17" s="94" t="s">
        <v>52</v>
      </c>
      <c r="P17" s="291"/>
    </row>
    <row r="18" spans="1:18" ht="14.1" customHeight="1">
      <c r="A18" s="35">
        <v>13</v>
      </c>
      <c r="B18" s="287"/>
      <c r="C18" s="21" t="s">
        <v>65</v>
      </c>
      <c r="D18" s="35" t="s">
        <v>51</v>
      </c>
      <c r="E18" s="51">
        <v>4</v>
      </c>
      <c r="F18" s="35" t="s">
        <v>62</v>
      </c>
      <c r="G18" s="35"/>
      <c r="H18" s="35"/>
      <c r="I18" s="35"/>
      <c r="J18" s="35"/>
      <c r="K18" s="35"/>
      <c r="L18" s="35"/>
      <c r="M18" s="35" t="s">
        <v>62</v>
      </c>
      <c r="N18" s="35"/>
      <c r="O18" s="94" t="s">
        <v>52</v>
      </c>
      <c r="P18" s="291"/>
    </row>
    <row r="19" spans="1:18" ht="14.1" customHeight="1">
      <c r="A19" s="35">
        <v>14</v>
      </c>
      <c r="B19" s="287"/>
      <c r="C19" s="21" t="s">
        <v>66</v>
      </c>
      <c r="D19" s="35" t="s">
        <v>51</v>
      </c>
      <c r="E19" s="51">
        <v>2</v>
      </c>
      <c r="F19" s="35" t="s">
        <v>67</v>
      </c>
      <c r="G19" s="35"/>
      <c r="H19" s="35"/>
      <c r="I19" s="35"/>
      <c r="J19" s="35"/>
      <c r="K19" s="35"/>
      <c r="L19" s="35"/>
      <c r="M19" s="35"/>
      <c r="N19" s="35" t="s">
        <v>67</v>
      </c>
      <c r="O19" s="94" t="s">
        <v>52</v>
      </c>
      <c r="P19" s="291"/>
    </row>
    <row r="20" spans="1:18" ht="42" customHeight="1">
      <c r="A20" s="35">
        <v>15</v>
      </c>
      <c r="B20" s="287"/>
      <c r="C20" s="21" t="s">
        <v>68</v>
      </c>
      <c r="D20" s="35" t="s">
        <v>51</v>
      </c>
      <c r="E20" s="51">
        <v>14</v>
      </c>
      <c r="F20" s="35" t="s">
        <v>69</v>
      </c>
      <c r="G20" s="35"/>
      <c r="H20" s="35"/>
      <c r="I20" s="35"/>
      <c r="J20" s="35"/>
      <c r="K20" s="35"/>
      <c r="L20" s="35"/>
      <c r="M20" s="35" t="s">
        <v>70</v>
      </c>
      <c r="N20" s="35" t="s">
        <v>69</v>
      </c>
      <c r="O20" s="94" t="s">
        <v>52</v>
      </c>
      <c r="P20" s="291"/>
    </row>
    <row r="21" spans="1:18" ht="14.1" customHeight="1">
      <c r="A21" s="35">
        <v>16</v>
      </c>
      <c r="B21" s="288"/>
      <c r="C21" s="4" t="s">
        <v>53</v>
      </c>
      <c r="D21" s="4"/>
      <c r="E21" s="93">
        <f>SUM(E9:E20)</f>
        <v>41</v>
      </c>
      <c r="F21" s="4" t="str">
        <f>SUMPRODUCT(--SUBSTITUTE(F9:F20,"K",))&amp;"K"</f>
        <v>41K</v>
      </c>
      <c r="G21" s="4" t="s">
        <v>55</v>
      </c>
      <c r="H21" s="4" t="s">
        <v>55</v>
      </c>
      <c r="I21" s="4" t="s">
        <v>201</v>
      </c>
      <c r="J21" s="4" t="s">
        <v>204</v>
      </c>
      <c r="K21" s="4" t="s">
        <v>205</v>
      </c>
      <c r="L21" s="4" t="s">
        <v>71</v>
      </c>
      <c r="M21" s="4" t="s">
        <v>72</v>
      </c>
      <c r="N21" s="4" t="s">
        <v>73</v>
      </c>
      <c r="O21" s="4"/>
      <c r="P21" s="292"/>
    </row>
    <row r="22" spans="1:18" ht="46.5" customHeight="1">
      <c r="A22" s="282" t="s">
        <v>74</v>
      </c>
      <c r="B22" s="283"/>
      <c r="C22" s="283"/>
      <c r="D22" s="283"/>
      <c r="E22" s="283"/>
      <c r="F22" s="283"/>
      <c r="G22" s="283"/>
      <c r="H22" s="283"/>
      <c r="I22" s="283"/>
      <c r="J22" s="283"/>
      <c r="K22" s="283"/>
      <c r="L22" s="283"/>
      <c r="M22" s="283"/>
      <c r="N22" s="283"/>
      <c r="O22" s="284"/>
      <c r="P22" s="285"/>
      <c r="Q22" s="95"/>
      <c r="R22" s="95"/>
    </row>
  </sheetData>
  <mergeCells count="17">
    <mergeCell ref="A22:P22"/>
    <mergeCell ref="A2:A4"/>
    <mergeCell ref="B9:B21"/>
    <mergeCell ref="D2:D4"/>
    <mergeCell ref="E2:E4"/>
    <mergeCell ref="F2:F4"/>
    <mergeCell ref="O2:O4"/>
    <mergeCell ref="P2:P4"/>
    <mergeCell ref="P5:P21"/>
    <mergeCell ref="B5:B8"/>
    <mergeCell ref="A1:P1"/>
    <mergeCell ref="G2:N2"/>
    <mergeCell ref="G3:H3"/>
    <mergeCell ref="I3:J3"/>
    <mergeCell ref="K3:L3"/>
    <mergeCell ref="M3:N3"/>
    <mergeCell ref="B2:C4"/>
  </mergeCells>
  <phoneticPr fontId="31" type="noConversion"/>
  <printOptions gridLines="1"/>
  <pageMargins left="0.39" right="0.39" top="1.1000000000000001" bottom="0.94" header="0.51" footer="0.280000000000000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L11"/>
  <sheetViews>
    <sheetView workbookViewId="0">
      <selection activeCell="C28" sqref="C28"/>
    </sheetView>
  </sheetViews>
  <sheetFormatPr defaultRowHeight="14.25"/>
  <cols>
    <col min="1" max="1" width="10.625" style="88" customWidth="1"/>
    <col min="2" max="2" width="8.875" style="88" customWidth="1"/>
    <col min="3" max="3" width="26.625" style="88" customWidth="1"/>
    <col min="4" max="4" width="5.375" style="88" customWidth="1"/>
    <col min="5" max="5" width="5.875" style="88" customWidth="1"/>
    <col min="6" max="6" width="4.75" style="88" customWidth="1"/>
    <col min="7" max="7" width="6.125" style="88" customWidth="1"/>
    <col min="8" max="8" width="6" style="88" customWidth="1"/>
    <col min="9" max="9" width="6.75" style="88" customWidth="1"/>
    <col min="10" max="10" width="6" style="88" customWidth="1"/>
    <col min="11" max="11" width="10.5" style="88" customWidth="1"/>
    <col min="12" max="16384" width="9" style="88"/>
  </cols>
  <sheetData>
    <row r="1" spans="1:12" s="149" customFormat="1" ht="24.95" customHeight="1">
      <c r="A1" s="296" t="s">
        <v>75</v>
      </c>
      <c r="B1" s="297"/>
      <c r="C1" s="297"/>
      <c r="D1" s="297"/>
      <c r="E1" s="297"/>
      <c r="F1" s="297"/>
      <c r="G1" s="297"/>
      <c r="H1" s="297"/>
      <c r="I1" s="297"/>
      <c r="J1" s="297"/>
      <c r="K1" s="297"/>
      <c r="L1" s="297"/>
    </row>
    <row r="2" spans="1:12" s="87" customFormat="1" ht="39.75" customHeight="1">
      <c r="A2" s="298" t="s">
        <v>76</v>
      </c>
      <c r="B2" s="299"/>
      <c r="C2" s="300"/>
      <c r="D2" s="89" t="s">
        <v>15</v>
      </c>
      <c r="E2" s="89" t="s">
        <v>16</v>
      </c>
      <c r="F2" s="89" t="s">
        <v>17</v>
      </c>
      <c r="G2" s="89" t="s">
        <v>18</v>
      </c>
      <c r="H2" s="89" t="s">
        <v>77</v>
      </c>
      <c r="I2" s="89" t="s">
        <v>78</v>
      </c>
      <c r="J2" s="89" t="s">
        <v>79</v>
      </c>
      <c r="K2" s="89" t="s">
        <v>80</v>
      </c>
      <c r="L2" s="91" t="s">
        <v>81</v>
      </c>
    </row>
    <row r="3" spans="1:12" ht="30" customHeight="1">
      <c r="A3" s="309" t="s">
        <v>82</v>
      </c>
      <c r="B3" s="301" t="s">
        <v>83</v>
      </c>
      <c r="C3" s="302"/>
      <c r="D3" s="89">
        <v>292</v>
      </c>
      <c r="E3" s="174">
        <v>324</v>
      </c>
      <c r="F3" s="174">
        <v>364</v>
      </c>
      <c r="G3" s="174">
        <v>328</v>
      </c>
      <c r="H3" s="174">
        <v>244</v>
      </c>
      <c r="I3" s="174">
        <v>208</v>
      </c>
      <c r="J3" s="89">
        <v>44</v>
      </c>
      <c r="K3" s="89"/>
      <c r="L3" s="91">
        <f>SUM(D3:K3)</f>
        <v>1804</v>
      </c>
    </row>
    <row r="4" spans="1:12" ht="30" customHeight="1">
      <c r="A4" s="309"/>
      <c r="B4" s="310" t="s">
        <v>84</v>
      </c>
      <c r="C4" s="90" t="s">
        <v>85</v>
      </c>
      <c r="D4" s="89"/>
      <c r="E4" s="174">
        <v>56</v>
      </c>
      <c r="F4" s="174"/>
      <c r="G4" s="174"/>
      <c r="H4" s="174">
        <v>28</v>
      </c>
      <c r="I4" s="175"/>
      <c r="J4" s="89"/>
      <c r="K4" s="89"/>
      <c r="L4" s="91">
        <f>SUM(D4:K4)</f>
        <v>84</v>
      </c>
    </row>
    <row r="5" spans="1:12" ht="30" customHeight="1">
      <c r="A5" s="309"/>
      <c r="B5" s="311"/>
      <c r="C5" s="90" t="s">
        <v>86</v>
      </c>
      <c r="D5" s="89" t="s">
        <v>55</v>
      </c>
      <c r="E5" s="174" t="s">
        <v>55</v>
      </c>
      <c r="F5" s="174" t="s">
        <v>289</v>
      </c>
      <c r="G5" s="174" t="s">
        <v>289</v>
      </c>
      <c r="H5" s="174" t="s">
        <v>290</v>
      </c>
      <c r="I5" s="174" t="s">
        <v>71</v>
      </c>
      <c r="J5" s="89" t="s">
        <v>72</v>
      </c>
      <c r="K5" s="89" t="s">
        <v>73</v>
      </c>
      <c r="L5" s="91" t="s">
        <v>87</v>
      </c>
    </row>
    <row r="6" spans="1:12" ht="30" customHeight="1">
      <c r="A6" s="309"/>
      <c r="B6" s="301" t="s">
        <v>88</v>
      </c>
      <c r="C6" s="302"/>
      <c r="D6" s="89">
        <v>28</v>
      </c>
      <c r="E6" s="174">
        <v>20</v>
      </c>
      <c r="F6" s="174">
        <v>20</v>
      </c>
      <c r="G6" s="174">
        <v>34</v>
      </c>
      <c r="H6" s="174">
        <v>28</v>
      </c>
      <c r="I6" s="174">
        <v>24</v>
      </c>
      <c r="J6" s="89">
        <v>8</v>
      </c>
      <c r="K6" s="89"/>
      <c r="L6" s="91">
        <f>SUM(D6:K6)</f>
        <v>162</v>
      </c>
    </row>
    <row r="7" spans="1:12" ht="30" customHeight="1">
      <c r="A7" s="309" t="s">
        <v>89</v>
      </c>
      <c r="B7" s="301" t="s">
        <v>83</v>
      </c>
      <c r="C7" s="302"/>
      <c r="D7" s="89">
        <v>88</v>
      </c>
      <c r="E7" s="174">
        <v>48</v>
      </c>
      <c r="F7" s="174">
        <v>40</v>
      </c>
      <c r="G7" s="174">
        <v>32</v>
      </c>
      <c r="H7" s="174">
        <v>232</v>
      </c>
      <c r="I7" s="174">
        <v>340</v>
      </c>
      <c r="J7" s="89"/>
      <c r="K7" s="89"/>
      <c r="L7" s="91">
        <f>SUM(D7:K7)</f>
        <v>780</v>
      </c>
    </row>
    <row r="8" spans="1:12" ht="30" customHeight="1">
      <c r="A8" s="309"/>
      <c r="B8" s="310" t="s">
        <v>84</v>
      </c>
      <c r="C8" s="90" t="s">
        <v>85</v>
      </c>
      <c r="D8" s="89"/>
      <c r="E8" s="89"/>
      <c r="F8" s="89"/>
      <c r="G8" s="89">
        <v>18</v>
      </c>
      <c r="H8" s="89"/>
      <c r="I8" s="89"/>
      <c r="J8" s="89"/>
      <c r="K8" s="89"/>
      <c r="L8" s="91">
        <v>18</v>
      </c>
    </row>
    <row r="9" spans="1:12" ht="30" customHeight="1">
      <c r="A9" s="309"/>
      <c r="B9" s="311"/>
      <c r="C9" s="90" t="s">
        <v>86</v>
      </c>
      <c r="D9" s="89"/>
      <c r="E9" s="89"/>
      <c r="F9" s="89"/>
      <c r="G9" s="89"/>
      <c r="H9" s="89"/>
      <c r="I9" s="89"/>
      <c r="J9" s="89"/>
      <c r="K9" s="89"/>
      <c r="L9" s="91"/>
    </row>
    <row r="10" spans="1:12" ht="30" customHeight="1">
      <c r="A10" s="309"/>
      <c r="B10" s="303" t="s">
        <v>33</v>
      </c>
      <c r="C10" s="304"/>
      <c r="D10" s="301" t="s">
        <v>90</v>
      </c>
      <c r="E10" s="305"/>
      <c r="F10" s="305"/>
      <c r="G10" s="305"/>
      <c r="H10" s="305"/>
      <c r="I10" s="305"/>
      <c r="J10" s="305"/>
      <c r="K10" s="305"/>
      <c r="L10" s="302"/>
    </row>
    <row r="11" spans="1:12" ht="45" customHeight="1">
      <c r="A11" s="298" t="s">
        <v>91</v>
      </c>
      <c r="B11" s="306"/>
      <c r="C11" s="307"/>
      <c r="D11" s="307"/>
      <c r="E11" s="307"/>
      <c r="F11" s="307"/>
      <c r="G11" s="307"/>
      <c r="H11" s="307"/>
      <c r="I11" s="307"/>
      <c r="J11" s="307"/>
      <c r="K11" s="307"/>
      <c r="L11" s="308"/>
    </row>
  </sheetData>
  <mergeCells count="12">
    <mergeCell ref="B10:C10"/>
    <mergeCell ref="D10:L10"/>
    <mergeCell ref="A11:L11"/>
    <mergeCell ref="A3:A6"/>
    <mergeCell ref="A7:A10"/>
    <mergeCell ref="B4:B5"/>
    <mergeCell ref="B8:B9"/>
    <mergeCell ref="A1:L1"/>
    <mergeCell ref="A2:C2"/>
    <mergeCell ref="B3:C3"/>
    <mergeCell ref="B6:C6"/>
    <mergeCell ref="B7:C7"/>
  </mergeCells>
  <phoneticPr fontId="31" type="noConversion"/>
  <printOptions horizontalCentered="1" verticalCentered="1"/>
  <pageMargins left="0" right="0" top="1.1023622047244095" bottom="0.94488188976377963" header="0.51181102362204722" footer="0.27559055118110237"/>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I17"/>
  <sheetViews>
    <sheetView workbookViewId="0">
      <selection activeCell="E28" sqref="E28"/>
    </sheetView>
  </sheetViews>
  <sheetFormatPr defaultColWidth="8.75" defaultRowHeight="14.25"/>
  <cols>
    <col min="1" max="1" width="14.75" style="75" customWidth="1"/>
    <col min="2" max="2" width="20.875" style="75" customWidth="1"/>
    <col min="3" max="3" width="9.125" style="75" customWidth="1"/>
    <col min="4" max="4" width="10.125" style="75" customWidth="1"/>
    <col min="5" max="5" width="13.5" style="76" customWidth="1"/>
    <col min="6" max="6" width="9.25" style="75" customWidth="1"/>
    <col min="7" max="7" width="12.75" style="76" customWidth="1"/>
    <col min="8" max="32" width="9" style="75" bestFit="1" customWidth="1"/>
    <col min="33" max="16384" width="8.75" style="75"/>
  </cols>
  <sheetData>
    <row r="1" spans="1:9" ht="24.95" customHeight="1">
      <c r="A1" s="312" t="s">
        <v>92</v>
      </c>
      <c r="B1" s="312"/>
      <c r="C1" s="312"/>
      <c r="D1" s="312"/>
      <c r="E1" s="312"/>
      <c r="F1" s="312"/>
      <c r="G1" s="312"/>
    </row>
    <row r="2" spans="1:9" ht="14.1" customHeight="1">
      <c r="A2" s="313" t="s">
        <v>93</v>
      </c>
      <c r="B2" s="314"/>
      <c r="C2" s="315"/>
      <c r="D2" s="77" t="s">
        <v>94</v>
      </c>
      <c r="E2" s="77" t="s">
        <v>95</v>
      </c>
      <c r="F2" s="77" t="s">
        <v>96</v>
      </c>
      <c r="G2" s="77" t="s">
        <v>97</v>
      </c>
      <c r="H2" s="78"/>
    </row>
    <row r="3" spans="1:9" ht="14.1" customHeight="1">
      <c r="A3" s="320" t="s">
        <v>19</v>
      </c>
      <c r="B3" s="320" t="s">
        <v>20</v>
      </c>
      <c r="C3" s="36" t="s">
        <v>98</v>
      </c>
      <c r="D3" s="79">
        <v>1224</v>
      </c>
      <c r="E3" s="80">
        <f>D3/D12</f>
        <v>0.51602023608768977</v>
      </c>
      <c r="F3" s="81">
        <v>71.5</v>
      </c>
      <c r="G3" s="80">
        <f>F3/F14</f>
        <v>0.38648648648648648</v>
      </c>
      <c r="H3" s="78"/>
    </row>
    <row r="4" spans="1:9" ht="14.1" customHeight="1">
      <c r="A4" s="321"/>
      <c r="B4" s="322"/>
      <c r="C4" s="36" t="s">
        <v>99</v>
      </c>
      <c r="D4" s="79">
        <f>F4*16</f>
        <v>152</v>
      </c>
      <c r="E4" s="80">
        <f>D4/D12</f>
        <v>6.4080944350758853E-2</v>
      </c>
      <c r="F4" s="81">
        <v>9.5</v>
      </c>
      <c r="G4" s="80">
        <f>F4/F14</f>
        <v>5.1351351351351354E-2</v>
      </c>
      <c r="H4" s="78"/>
    </row>
    <row r="5" spans="1:9" s="74" customFormat="1" ht="14.1" customHeight="1">
      <c r="A5" s="321"/>
      <c r="B5" s="36" t="s">
        <v>33</v>
      </c>
      <c r="C5" s="13" t="s">
        <v>99</v>
      </c>
      <c r="D5" s="79">
        <f>F5*16</f>
        <v>160</v>
      </c>
      <c r="E5" s="80">
        <f>D5/D12</f>
        <v>6.7453625632377737E-2</v>
      </c>
      <c r="F5" s="81">
        <v>10</v>
      </c>
      <c r="G5" s="80">
        <f>F5/F14</f>
        <v>5.4054054054054057E-2</v>
      </c>
      <c r="H5" s="82"/>
    </row>
    <row r="6" spans="1:9" ht="14.1" customHeight="1">
      <c r="A6" s="275" t="s">
        <v>35</v>
      </c>
      <c r="B6" s="320" t="s">
        <v>100</v>
      </c>
      <c r="C6" s="36" t="s">
        <v>98</v>
      </c>
      <c r="D6" s="79">
        <v>360</v>
      </c>
      <c r="E6" s="80">
        <f>D6/D12</f>
        <v>0.15177065767284992</v>
      </c>
      <c r="F6" s="81">
        <v>21.5</v>
      </c>
      <c r="G6" s="80">
        <f>F6/F14</f>
        <v>0.11621621621621622</v>
      </c>
      <c r="H6" s="78"/>
    </row>
    <row r="7" spans="1:9" ht="14.1" customHeight="1">
      <c r="A7" s="275"/>
      <c r="B7" s="321"/>
      <c r="C7" s="36" t="s">
        <v>99</v>
      </c>
      <c r="D7" s="176">
        <v>128</v>
      </c>
      <c r="E7" s="80">
        <f>D7/D12</f>
        <v>5.3962900505902189E-2</v>
      </c>
      <c r="F7" s="81">
        <v>8</v>
      </c>
      <c r="G7" s="80">
        <f>F7/F14</f>
        <v>4.3243243243243246E-2</v>
      </c>
      <c r="H7" s="78"/>
    </row>
    <row r="8" spans="1:9" s="74" customFormat="1" ht="14.1" customHeight="1">
      <c r="A8" s="275"/>
      <c r="B8" s="322"/>
      <c r="C8" s="4" t="s">
        <v>30</v>
      </c>
      <c r="D8" s="83">
        <f>SUM(D6:D7)</f>
        <v>488</v>
      </c>
      <c r="E8" s="84">
        <f>D8/D12</f>
        <v>0.20573355817875211</v>
      </c>
      <c r="F8" s="85">
        <f>SUM(F6:F7)</f>
        <v>29.5</v>
      </c>
      <c r="G8" s="84">
        <f>F8/F14</f>
        <v>0.15945945945945947</v>
      </c>
      <c r="H8" s="82"/>
    </row>
    <row r="9" spans="1:9" ht="14.1" customHeight="1">
      <c r="A9" s="275"/>
      <c r="B9" s="320" t="s">
        <v>101</v>
      </c>
      <c r="C9" s="36" t="s">
        <v>98</v>
      </c>
      <c r="D9" s="79">
        <v>220</v>
      </c>
      <c r="E9" s="80">
        <f>D9/D12</f>
        <v>9.274873524451939E-2</v>
      </c>
      <c r="F9" s="81">
        <v>12.5</v>
      </c>
      <c r="G9" s="80">
        <f>F9/F14</f>
        <v>6.7567567567567571E-2</v>
      </c>
      <c r="H9" s="78"/>
    </row>
    <row r="10" spans="1:9" ht="14.1" customHeight="1">
      <c r="A10" s="275"/>
      <c r="B10" s="321"/>
      <c r="C10" s="36" t="s">
        <v>99</v>
      </c>
      <c r="D10" s="79">
        <f>F10*16</f>
        <v>128</v>
      </c>
      <c r="E10" s="80">
        <f>D10/D12</f>
        <v>5.3962900505902189E-2</v>
      </c>
      <c r="F10" s="81">
        <v>8</v>
      </c>
      <c r="G10" s="80">
        <f>F10/F14</f>
        <v>4.3243243243243246E-2</v>
      </c>
      <c r="H10" s="78"/>
    </row>
    <row r="11" spans="1:9" s="74" customFormat="1" ht="14.1" customHeight="1">
      <c r="A11" s="275"/>
      <c r="B11" s="322"/>
      <c r="C11" s="4" t="s">
        <v>30</v>
      </c>
      <c r="D11" s="83">
        <f>SUM(D9:D10)</f>
        <v>348</v>
      </c>
      <c r="E11" s="84">
        <f>D11/D12</f>
        <v>0.14671163575042159</v>
      </c>
      <c r="F11" s="85">
        <f>SUM(F9:F10)</f>
        <v>20.5</v>
      </c>
      <c r="G11" s="84">
        <f>F11/F14</f>
        <v>0.11081081081081082</v>
      </c>
      <c r="H11" s="82"/>
    </row>
    <row r="12" spans="1:9" ht="14.1" customHeight="1">
      <c r="A12" s="316" t="s">
        <v>102</v>
      </c>
      <c r="B12" s="316"/>
      <c r="C12" s="4" t="s">
        <v>81</v>
      </c>
      <c r="D12" s="83">
        <f>SUM(D9:D10,D3:D7)</f>
        <v>2372</v>
      </c>
      <c r="E12" s="84">
        <f>SUM(E9:E10,E3:E7)</f>
        <v>1</v>
      </c>
      <c r="F12" s="85">
        <f>SUM(F9:F10,F3:F7)</f>
        <v>141</v>
      </c>
      <c r="G12" s="84">
        <f>F12/F14</f>
        <v>0.76216216216216215</v>
      </c>
      <c r="H12" s="78"/>
      <c r="I12" s="74"/>
    </row>
    <row r="13" spans="1:9" ht="14.1" customHeight="1">
      <c r="A13" s="317" t="s">
        <v>103</v>
      </c>
      <c r="B13" s="318"/>
      <c r="C13" s="318"/>
      <c r="D13" s="318"/>
      <c r="E13" s="319"/>
      <c r="F13" s="81">
        <v>44</v>
      </c>
      <c r="G13" s="86">
        <f>F13/F14</f>
        <v>0.23783783783783785</v>
      </c>
      <c r="H13" s="78"/>
    </row>
    <row r="14" spans="1:9" s="74" customFormat="1" ht="14.1" customHeight="1">
      <c r="A14" s="317" t="s">
        <v>104</v>
      </c>
      <c r="B14" s="318"/>
      <c r="C14" s="318"/>
      <c r="D14" s="318"/>
      <c r="E14" s="319"/>
      <c r="F14" s="81">
        <f>F12+F13</f>
        <v>185</v>
      </c>
      <c r="G14" s="86">
        <v>1</v>
      </c>
      <c r="H14" s="82"/>
    </row>
    <row r="15" spans="1:9" ht="14.1" customHeight="1">
      <c r="A15" s="317" t="s">
        <v>42</v>
      </c>
      <c r="B15" s="318"/>
      <c r="C15" s="318"/>
      <c r="D15" s="318"/>
      <c r="E15" s="319"/>
      <c r="F15" s="323">
        <v>10</v>
      </c>
      <c r="G15" s="324"/>
      <c r="H15" s="78"/>
    </row>
    <row r="16" spans="1:9" ht="14.1" customHeight="1">
      <c r="A16" s="317" t="s">
        <v>105</v>
      </c>
      <c r="B16" s="318"/>
      <c r="C16" s="318"/>
      <c r="D16" s="318"/>
      <c r="E16" s="319"/>
      <c r="F16" s="323">
        <v>195</v>
      </c>
      <c r="G16" s="324"/>
      <c r="H16" s="78"/>
    </row>
    <row r="17" spans="1:8" ht="51.95" customHeight="1">
      <c r="A17" s="317" t="s">
        <v>106</v>
      </c>
      <c r="B17" s="318"/>
      <c r="C17" s="318"/>
      <c r="D17" s="325"/>
      <c r="E17" s="325"/>
      <c r="F17" s="325"/>
      <c r="G17" s="326"/>
      <c r="H17" s="78"/>
    </row>
  </sheetData>
  <mergeCells count="15">
    <mergeCell ref="A15:E15"/>
    <mergeCell ref="F15:G15"/>
    <mergeCell ref="A16:E16"/>
    <mergeCell ref="F16:G16"/>
    <mergeCell ref="A17:G17"/>
    <mergeCell ref="A1:G1"/>
    <mergeCell ref="A2:C2"/>
    <mergeCell ref="A12:B12"/>
    <mergeCell ref="A13:E13"/>
    <mergeCell ref="A14:E14"/>
    <mergeCell ref="A3:A5"/>
    <mergeCell ref="A6:A11"/>
    <mergeCell ref="B3:B4"/>
    <mergeCell ref="B6:B8"/>
    <mergeCell ref="B9:B11"/>
  </mergeCells>
  <phoneticPr fontId="31" type="noConversion"/>
  <printOptions horizontalCentered="1"/>
  <pageMargins left="0" right="0" top="1.1023622047244095" bottom="0.94488188976377963" header="0.51181102362204722"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U195"/>
  <sheetViews>
    <sheetView topLeftCell="A106" workbookViewId="0">
      <selection activeCell="C125" sqref="C125:C128"/>
    </sheetView>
  </sheetViews>
  <sheetFormatPr defaultRowHeight="15.75"/>
  <cols>
    <col min="1" max="2" width="6.625" style="55" customWidth="1"/>
    <col min="3" max="3" width="8.625" style="56" customWidth="1"/>
    <col min="4" max="7" width="3.625" style="55" customWidth="1"/>
    <col min="8" max="8" width="28.625" style="57" customWidth="1"/>
    <col min="9" max="9" width="8.625" style="58" customWidth="1"/>
    <col min="10" max="18" width="3.625" style="55" customWidth="1"/>
    <col min="19" max="19" width="7.625" style="55" customWidth="1"/>
    <col min="20" max="16384" width="9" style="55"/>
  </cols>
  <sheetData>
    <row r="1" spans="1:19" ht="24.95" customHeight="1">
      <c r="A1" s="327" t="s">
        <v>107</v>
      </c>
      <c r="B1" s="327"/>
      <c r="C1" s="327"/>
      <c r="D1" s="327"/>
      <c r="E1" s="327"/>
      <c r="F1" s="327"/>
      <c r="G1" s="327"/>
      <c r="H1" s="327"/>
      <c r="I1" s="327"/>
      <c r="J1" s="327"/>
      <c r="K1" s="327"/>
      <c r="L1" s="327"/>
      <c r="M1" s="327"/>
      <c r="N1" s="327"/>
      <c r="O1" s="327"/>
      <c r="P1" s="327"/>
      <c r="Q1" s="327"/>
      <c r="R1" s="327"/>
      <c r="S1" s="327"/>
    </row>
    <row r="2" spans="1:19" s="52" customFormat="1" ht="11.25" customHeight="1">
      <c r="A2" s="328" t="s">
        <v>307</v>
      </c>
      <c r="B2" s="328"/>
      <c r="C2" s="328" t="s">
        <v>308</v>
      </c>
      <c r="D2" s="340" t="s">
        <v>309</v>
      </c>
      <c r="E2" s="328" t="s">
        <v>310</v>
      </c>
      <c r="F2" s="350" t="s">
        <v>311</v>
      </c>
      <c r="G2" s="350" t="s">
        <v>312</v>
      </c>
      <c r="H2" s="328" t="s">
        <v>313</v>
      </c>
      <c r="I2" s="328" t="s">
        <v>314</v>
      </c>
      <c r="J2" s="328" t="s">
        <v>315</v>
      </c>
      <c r="K2" s="328"/>
      <c r="L2" s="328"/>
      <c r="M2" s="328"/>
      <c r="N2" s="328"/>
      <c r="O2" s="328"/>
      <c r="P2" s="328"/>
      <c r="Q2" s="328"/>
      <c r="R2" s="328" t="s">
        <v>316</v>
      </c>
      <c r="S2" s="328" t="s">
        <v>317</v>
      </c>
    </row>
    <row r="3" spans="1:19" s="52" customFormat="1" ht="11.25" customHeight="1">
      <c r="A3" s="328"/>
      <c r="B3" s="328"/>
      <c r="C3" s="328"/>
      <c r="D3" s="340"/>
      <c r="E3" s="328"/>
      <c r="F3" s="350"/>
      <c r="G3" s="350"/>
      <c r="H3" s="328"/>
      <c r="I3" s="328"/>
      <c r="J3" s="328" t="s">
        <v>318</v>
      </c>
      <c r="K3" s="328"/>
      <c r="L3" s="328" t="s">
        <v>319</v>
      </c>
      <c r="M3" s="328"/>
      <c r="N3" s="328" t="s">
        <v>320</v>
      </c>
      <c r="O3" s="328"/>
      <c r="P3" s="328" t="s">
        <v>321</v>
      </c>
      <c r="Q3" s="328"/>
      <c r="R3" s="328"/>
      <c r="S3" s="328"/>
    </row>
    <row r="4" spans="1:19" s="52" customFormat="1" ht="11.25" customHeight="1">
      <c r="A4" s="328"/>
      <c r="B4" s="328"/>
      <c r="C4" s="328"/>
      <c r="D4" s="340"/>
      <c r="E4" s="328"/>
      <c r="F4" s="350"/>
      <c r="G4" s="350"/>
      <c r="H4" s="328"/>
      <c r="I4" s="328"/>
      <c r="J4" s="196">
        <v>1</v>
      </c>
      <c r="K4" s="196">
        <v>2</v>
      </c>
      <c r="L4" s="196">
        <v>3</v>
      </c>
      <c r="M4" s="196">
        <v>4</v>
      </c>
      <c r="N4" s="196">
        <v>5</v>
      </c>
      <c r="O4" s="196">
        <v>6</v>
      </c>
      <c r="P4" s="196">
        <v>7</v>
      </c>
      <c r="Q4" s="196">
        <v>8</v>
      </c>
      <c r="R4" s="328"/>
      <c r="S4" s="328"/>
    </row>
    <row r="5" spans="1:19" ht="14.1" customHeight="1">
      <c r="A5" s="328" t="s">
        <v>322</v>
      </c>
      <c r="B5" s="328" t="s">
        <v>323</v>
      </c>
      <c r="C5" s="333" t="s">
        <v>108</v>
      </c>
      <c r="D5" s="340">
        <v>2</v>
      </c>
      <c r="E5" s="347">
        <v>18</v>
      </c>
      <c r="F5" s="350">
        <v>56</v>
      </c>
      <c r="G5" s="350">
        <v>53</v>
      </c>
      <c r="H5" s="59" t="s">
        <v>324</v>
      </c>
      <c r="I5" s="196" t="s">
        <v>152</v>
      </c>
      <c r="J5" s="196"/>
      <c r="K5" s="196">
        <v>4</v>
      </c>
      <c r="L5" s="196"/>
      <c r="M5" s="196"/>
      <c r="N5" s="196"/>
      <c r="O5" s="196"/>
      <c r="P5" s="196"/>
      <c r="Q5" s="196"/>
      <c r="R5" s="328" t="s">
        <v>161</v>
      </c>
      <c r="S5" s="196" t="s">
        <v>138</v>
      </c>
    </row>
    <row r="6" spans="1:19" ht="14.1" customHeight="1">
      <c r="A6" s="328"/>
      <c r="B6" s="328"/>
      <c r="C6" s="333"/>
      <c r="D6" s="340"/>
      <c r="E6" s="347"/>
      <c r="F6" s="350"/>
      <c r="G6" s="350"/>
      <c r="H6" s="59" t="s">
        <v>325</v>
      </c>
      <c r="I6" s="196" t="s">
        <v>152</v>
      </c>
      <c r="J6" s="196"/>
      <c r="K6" s="196">
        <v>3</v>
      </c>
      <c r="L6" s="196"/>
      <c r="M6" s="196"/>
      <c r="N6" s="196"/>
      <c r="O6" s="196"/>
      <c r="P6" s="196"/>
      <c r="Q6" s="196"/>
      <c r="R6" s="328"/>
      <c r="S6" s="196" t="s">
        <v>138</v>
      </c>
    </row>
    <row r="7" spans="1:19" ht="14.1" customHeight="1">
      <c r="A7" s="328"/>
      <c r="B7" s="328"/>
      <c r="C7" s="333"/>
      <c r="D7" s="340"/>
      <c r="E7" s="347"/>
      <c r="F7" s="350"/>
      <c r="G7" s="350"/>
      <c r="H7" s="59" t="s">
        <v>326</v>
      </c>
      <c r="I7" s="196" t="s">
        <v>152</v>
      </c>
      <c r="J7" s="196"/>
      <c r="K7" s="196">
        <v>3</v>
      </c>
      <c r="L7" s="196"/>
      <c r="M7" s="196"/>
      <c r="N7" s="196"/>
      <c r="O7" s="196"/>
      <c r="P7" s="196"/>
      <c r="Q7" s="196"/>
      <c r="R7" s="328"/>
      <c r="S7" s="196" t="s">
        <v>138</v>
      </c>
    </row>
    <row r="8" spans="1:19" ht="14.1" customHeight="1">
      <c r="A8" s="328"/>
      <c r="B8" s="328"/>
      <c r="C8" s="333"/>
      <c r="D8" s="340"/>
      <c r="E8" s="347"/>
      <c r="F8" s="350"/>
      <c r="G8" s="350"/>
      <c r="H8" s="59" t="s">
        <v>327</v>
      </c>
      <c r="I8" s="196" t="s">
        <v>152</v>
      </c>
      <c r="J8" s="196"/>
      <c r="K8" s="196">
        <v>3</v>
      </c>
      <c r="L8" s="196"/>
      <c r="M8" s="196"/>
      <c r="N8" s="196"/>
      <c r="O8" s="196"/>
      <c r="P8" s="196"/>
      <c r="Q8" s="196"/>
      <c r="R8" s="328"/>
      <c r="S8" s="196" t="s">
        <v>138</v>
      </c>
    </row>
    <row r="9" spans="1:19" ht="14.1" customHeight="1">
      <c r="A9" s="328"/>
      <c r="B9" s="328"/>
      <c r="C9" s="333"/>
      <c r="D9" s="340"/>
      <c r="E9" s="347"/>
      <c r="F9" s="350"/>
      <c r="G9" s="350"/>
      <c r="H9" s="59" t="s">
        <v>328</v>
      </c>
      <c r="I9" s="196" t="s">
        <v>152</v>
      </c>
      <c r="J9" s="196"/>
      <c r="K9" s="196">
        <v>3</v>
      </c>
      <c r="L9" s="196"/>
      <c r="M9" s="196"/>
      <c r="N9" s="196"/>
      <c r="O9" s="196"/>
      <c r="P9" s="196"/>
      <c r="Q9" s="196"/>
      <c r="R9" s="328"/>
      <c r="S9" s="196" t="s">
        <v>138</v>
      </c>
    </row>
    <row r="10" spans="1:19" ht="14.1" customHeight="1">
      <c r="A10" s="328"/>
      <c r="B10" s="328"/>
      <c r="C10" s="333"/>
      <c r="D10" s="340"/>
      <c r="E10" s="347"/>
      <c r="F10" s="350"/>
      <c r="G10" s="350"/>
      <c r="H10" s="59" t="s">
        <v>329</v>
      </c>
      <c r="I10" s="196" t="s">
        <v>152</v>
      </c>
      <c r="J10" s="196"/>
      <c r="K10" s="196">
        <v>3</v>
      </c>
      <c r="L10" s="196"/>
      <c r="M10" s="196"/>
      <c r="N10" s="196"/>
      <c r="O10" s="196"/>
      <c r="P10" s="196"/>
      <c r="Q10" s="196"/>
      <c r="R10" s="328"/>
      <c r="S10" s="196" t="s">
        <v>138</v>
      </c>
    </row>
    <row r="11" spans="1:19" ht="14.1" customHeight="1">
      <c r="A11" s="328"/>
      <c r="B11" s="328"/>
      <c r="C11" s="333"/>
      <c r="D11" s="340"/>
      <c r="E11" s="347"/>
      <c r="F11" s="350"/>
      <c r="G11" s="350"/>
      <c r="H11" s="59" t="s">
        <v>330</v>
      </c>
      <c r="I11" s="196" t="s">
        <v>140</v>
      </c>
      <c r="J11" s="196"/>
      <c r="K11" s="196">
        <v>3</v>
      </c>
      <c r="L11" s="196"/>
      <c r="M11" s="196"/>
      <c r="N11" s="196"/>
      <c r="O11" s="196"/>
      <c r="P11" s="196"/>
      <c r="Q11" s="196"/>
      <c r="R11" s="328"/>
      <c r="S11" s="196" t="s">
        <v>138</v>
      </c>
    </row>
    <row r="12" spans="1:19" ht="14.1" customHeight="1">
      <c r="A12" s="328"/>
      <c r="B12" s="328"/>
      <c r="C12" s="333"/>
      <c r="D12" s="340"/>
      <c r="E12" s="347"/>
      <c r="F12" s="350"/>
      <c r="G12" s="350"/>
      <c r="H12" s="59" t="s">
        <v>331</v>
      </c>
      <c r="I12" s="196" t="s">
        <v>137</v>
      </c>
      <c r="J12" s="196"/>
      <c r="K12" s="196">
        <v>3</v>
      </c>
      <c r="L12" s="196"/>
      <c r="M12" s="196"/>
      <c r="N12" s="196"/>
      <c r="O12" s="196"/>
      <c r="P12" s="196"/>
      <c r="Q12" s="196"/>
      <c r="R12" s="328"/>
      <c r="S12" s="328" t="s">
        <v>109</v>
      </c>
    </row>
    <row r="13" spans="1:19" ht="14.1" customHeight="1">
      <c r="A13" s="328"/>
      <c r="B13" s="328"/>
      <c r="C13" s="333"/>
      <c r="D13" s="340"/>
      <c r="E13" s="347"/>
      <c r="F13" s="350"/>
      <c r="G13" s="350"/>
      <c r="H13" s="198" t="s">
        <v>332</v>
      </c>
      <c r="I13" s="196" t="s">
        <v>137</v>
      </c>
      <c r="J13" s="196"/>
      <c r="K13" s="196">
        <v>3</v>
      </c>
      <c r="L13" s="196"/>
      <c r="M13" s="196"/>
      <c r="N13" s="196"/>
      <c r="O13" s="196"/>
      <c r="P13" s="196"/>
      <c r="Q13" s="196"/>
      <c r="R13" s="328"/>
      <c r="S13" s="328"/>
    </row>
    <row r="14" spans="1:19" ht="14.1" customHeight="1">
      <c r="A14" s="328"/>
      <c r="B14" s="328"/>
      <c r="C14" s="333"/>
      <c r="D14" s="340"/>
      <c r="E14" s="347"/>
      <c r="F14" s="350"/>
      <c r="G14" s="350"/>
      <c r="H14" s="198" t="s">
        <v>333</v>
      </c>
      <c r="I14" s="196" t="s">
        <v>152</v>
      </c>
      <c r="J14" s="196"/>
      <c r="K14" s="196">
        <v>3</v>
      </c>
      <c r="L14" s="196"/>
      <c r="M14" s="196"/>
      <c r="N14" s="196"/>
      <c r="O14" s="196"/>
      <c r="P14" s="196"/>
      <c r="Q14" s="196"/>
      <c r="R14" s="328"/>
      <c r="S14" s="196" t="s">
        <v>138</v>
      </c>
    </row>
    <row r="15" spans="1:19" ht="14.1" customHeight="1">
      <c r="A15" s="328"/>
      <c r="B15" s="328"/>
      <c r="C15" s="333"/>
      <c r="D15" s="340"/>
      <c r="E15" s="347"/>
      <c r="F15" s="350"/>
      <c r="G15" s="350"/>
      <c r="H15" s="198" t="s">
        <v>334</v>
      </c>
      <c r="I15" s="196" t="s">
        <v>152</v>
      </c>
      <c r="J15" s="196"/>
      <c r="K15" s="196">
        <v>3</v>
      </c>
      <c r="L15" s="196"/>
      <c r="M15" s="196"/>
      <c r="N15" s="196"/>
      <c r="O15" s="196"/>
      <c r="P15" s="196"/>
      <c r="Q15" s="196"/>
      <c r="R15" s="328"/>
      <c r="S15" s="196" t="s">
        <v>138</v>
      </c>
    </row>
    <row r="16" spans="1:19" ht="14.1" customHeight="1">
      <c r="A16" s="328"/>
      <c r="B16" s="328"/>
      <c r="C16" s="333"/>
      <c r="D16" s="340"/>
      <c r="E16" s="347"/>
      <c r="F16" s="350"/>
      <c r="G16" s="350"/>
      <c r="H16" s="198" t="s">
        <v>335</v>
      </c>
      <c r="I16" s="196" t="s">
        <v>152</v>
      </c>
      <c r="J16" s="196"/>
      <c r="K16" s="196">
        <v>4</v>
      </c>
      <c r="L16" s="196"/>
      <c r="M16" s="196"/>
      <c r="N16" s="196"/>
      <c r="O16" s="196"/>
      <c r="P16" s="196"/>
      <c r="Q16" s="196"/>
      <c r="R16" s="328"/>
      <c r="S16" s="196" t="s">
        <v>138</v>
      </c>
    </row>
    <row r="17" spans="1:19" ht="14.1" customHeight="1">
      <c r="A17" s="328"/>
      <c r="B17" s="328"/>
      <c r="C17" s="333"/>
      <c r="D17" s="340"/>
      <c r="E17" s="347"/>
      <c r="F17" s="350"/>
      <c r="G17" s="350"/>
      <c r="H17" s="198" t="s">
        <v>336</v>
      </c>
      <c r="I17" s="196" t="s">
        <v>140</v>
      </c>
      <c r="J17" s="196"/>
      <c r="K17" s="196">
        <v>3</v>
      </c>
      <c r="L17" s="196"/>
      <c r="M17" s="196"/>
      <c r="N17" s="196"/>
      <c r="O17" s="196"/>
      <c r="P17" s="196"/>
      <c r="Q17" s="196"/>
      <c r="R17" s="328"/>
      <c r="S17" s="196" t="s">
        <v>138</v>
      </c>
    </row>
    <row r="18" spans="1:19" ht="14.1" customHeight="1">
      <c r="A18" s="328"/>
      <c r="B18" s="328"/>
      <c r="C18" s="333"/>
      <c r="D18" s="340"/>
      <c r="E18" s="347"/>
      <c r="F18" s="350"/>
      <c r="G18" s="350"/>
      <c r="H18" s="198" t="s">
        <v>337</v>
      </c>
      <c r="I18" s="196" t="s">
        <v>152</v>
      </c>
      <c r="J18" s="65"/>
      <c r="K18" s="196">
        <v>3</v>
      </c>
      <c r="L18" s="196"/>
      <c r="M18" s="196"/>
      <c r="N18" s="196"/>
      <c r="O18" s="196"/>
      <c r="P18" s="196"/>
      <c r="Q18" s="196"/>
      <c r="R18" s="328"/>
      <c r="S18" s="196" t="s">
        <v>138</v>
      </c>
    </row>
    <row r="19" spans="1:19" ht="14.1" customHeight="1">
      <c r="A19" s="328"/>
      <c r="B19" s="328"/>
      <c r="C19" s="333"/>
      <c r="D19" s="340"/>
      <c r="E19" s="347"/>
      <c r="F19" s="350"/>
      <c r="G19" s="350"/>
      <c r="H19" s="198" t="s">
        <v>338</v>
      </c>
      <c r="I19" s="196" t="s">
        <v>140</v>
      </c>
      <c r="J19" s="196"/>
      <c r="K19" s="196">
        <v>4</v>
      </c>
      <c r="L19" s="196"/>
      <c r="M19" s="196"/>
      <c r="N19" s="196"/>
      <c r="O19" s="196"/>
      <c r="P19" s="196"/>
      <c r="Q19" s="196"/>
      <c r="R19" s="328"/>
      <c r="S19" s="196" t="s">
        <v>138</v>
      </c>
    </row>
    <row r="20" spans="1:19" ht="14.1" customHeight="1">
      <c r="A20" s="328"/>
      <c r="B20" s="328"/>
      <c r="C20" s="333"/>
      <c r="D20" s="340"/>
      <c r="E20" s="347"/>
      <c r="F20" s="350"/>
      <c r="G20" s="350"/>
      <c r="H20" s="198" t="s">
        <v>339</v>
      </c>
      <c r="I20" s="196" t="s">
        <v>140</v>
      </c>
      <c r="J20" s="196"/>
      <c r="K20" s="196">
        <v>4</v>
      </c>
      <c r="L20" s="196"/>
      <c r="M20" s="196"/>
      <c r="N20" s="196"/>
      <c r="O20" s="196"/>
      <c r="P20" s="196"/>
      <c r="Q20" s="196"/>
      <c r="R20" s="328"/>
      <c r="S20" s="196" t="s">
        <v>138</v>
      </c>
    </row>
    <row r="21" spans="1:19" ht="14.1" customHeight="1">
      <c r="A21" s="328"/>
      <c r="B21" s="328"/>
      <c r="C21" s="333"/>
      <c r="D21" s="340"/>
      <c r="E21" s="347"/>
      <c r="F21" s="350"/>
      <c r="G21" s="350"/>
      <c r="H21" s="60" t="s">
        <v>340</v>
      </c>
      <c r="I21" s="196" t="s">
        <v>137</v>
      </c>
      <c r="J21" s="196"/>
      <c r="K21" s="66">
        <v>4</v>
      </c>
      <c r="L21" s="196"/>
      <c r="M21" s="196"/>
      <c r="N21" s="196"/>
      <c r="O21" s="196"/>
      <c r="P21" s="196"/>
      <c r="Q21" s="196"/>
      <c r="R21" s="328"/>
      <c r="S21" s="328" t="s">
        <v>109</v>
      </c>
    </row>
    <row r="22" spans="1:19" ht="14.1" customHeight="1">
      <c r="A22" s="328"/>
      <c r="B22" s="328"/>
      <c r="C22" s="333"/>
      <c r="D22" s="340"/>
      <c r="E22" s="347"/>
      <c r="F22" s="350"/>
      <c r="G22" s="350"/>
      <c r="H22" s="198" t="s">
        <v>341</v>
      </c>
      <c r="I22" s="196" t="s">
        <v>137</v>
      </c>
      <c r="J22" s="196"/>
      <c r="K22" s="66">
        <v>4</v>
      </c>
      <c r="L22" s="196"/>
      <c r="M22" s="196"/>
      <c r="N22" s="196"/>
      <c r="O22" s="196"/>
      <c r="P22" s="196"/>
      <c r="Q22" s="196"/>
      <c r="R22" s="328"/>
      <c r="S22" s="328"/>
    </row>
    <row r="23" spans="1:19" ht="14.1" customHeight="1">
      <c r="A23" s="328"/>
      <c r="B23" s="328"/>
      <c r="C23" s="333" t="s">
        <v>110</v>
      </c>
      <c r="D23" s="341">
        <v>3.5</v>
      </c>
      <c r="E23" s="348">
        <v>4</v>
      </c>
      <c r="F23" s="348">
        <v>14</v>
      </c>
      <c r="G23" s="348">
        <v>8</v>
      </c>
      <c r="H23" s="59" t="s">
        <v>342</v>
      </c>
      <c r="I23" s="203" t="s">
        <v>152</v>
      </c>
      <c r="J23" s="196"/>
      <c r="K23" s="196"/>
      <c r="L23" s="66"/>
      <c r="M23" s="203">
        <v>2</v>
      </c>
      <c r="N23" s="196"/>
      <c r="O23" s="196"/>
      <c r="P23" s="196"/>
      <c r="Q23" s="196"/>
      <c r="R23" s="328" t="s">
        <v>122</v>
      </c>
      <c r="S23" s="196" t="s">
        <v>138</v>
      </c>
    </row>
    <row r="24" spans="1:19" ht="14.1" customHeight="1">
      <c r="A24" s="328"/>
      <c r="B24" s="328"/>
      <c r="C24" s="333"/>
      <c r="D24" s="341"/>
      <c r="E24" s="348"/>
      <c r="F24" s="348"/>
      <c r="G24" s="348"/>
      <c r="H24" s="59" t="s">
        <v>343</v>
      </c>
      <c r="I24" s="203" t="s">
        <v>152</v>
      </c>
      <c r="J24" s="196"/>
      <c r="K24" s="196"/>
      <c r="L24" s="66"/>
      <c r="M24" s="203">
        <v>1</v>
      </c>
      <c r="N24" s="196"/>
      <c r="O24" s="196"/>
      <c r="P24" s="196"/>
      <c r="Q24" s="196"/>
      <c r="R24" s="328"/>
      <c r="S24" s="196" t="s">
        <v>138</v>
      </c>
    </row>
    <row r="25" spans="1:19" ht="14.1" customHeight="1">
      <c r="A25" s="328"/>
      <c r="B25" s="328"/>
      <c r="C25" s="333"/>
      <c r="D25" s="341"/>
      <c r="E25" s="348"/>
      <c r="F25" s="348"/>
      <c r="G25" s="348"/>
      <c r="H25" s="61" t="s">
        <v>344</v>
      </c>
      <c r="I25" s="203" t="s">
        <v>152</v>
      </c>
      <c r="J25" s="196"/>
      <c r="K25" s="196"/>
      <c r="L25" s="66"/>
      <c r="M25" s="203">
        <v>1</v>
      </c>
      <c r="N25" s="196"/>
      <c r="O25" s="196"/>
      <c r="P25" s="196"/>
      <c r="Q25" s="196"/>
      <c r="R25" s="328"/>
      <c r="S25" s="196" t="s">
        <v>138</v>
      </c>
    </row>
    <row r="26" spans="1:19" ht="14.1" customHeight="1">
      <c r="A26" s="328"/>
      <c r="B26" s="328"/>
      <c r="C26" s="333"/>
      <c r="D26" s="341"/>
      <c r="E26" s="348"/>
      <c r="F26" s="348"/>
      <c r="G26" s="348"/>
      <c r="H26" s="61" t="s">
        <v>345</v>
      </c>
      <c r="I26" s="203" t="s">
        <v>152</v>
      </c>
      <c r="J26" s="196"/>
      <c r="K26" s="196"/>
      <c r="L26" s="66"/>
      <c r="M26" s="203">
        <v>1</v>
      </c>
      <c r="N26" s="196"/>
      <c r="O26" s="196"/>
      <c r="P26" s="196"/>
      <c r="Q26" s="196"/>
      <c r="R26" s="328"/>
      <c r="S26" s="196" t="s">
        <v>138</v>
      </c>
    </row>
    <row r="27" spans="1:19" ht="14.1" customHeight="1">
      <c r="A27" s="328"/>
      <c r="B27" s="328"/>
      <c r="C27" s="333"/>
      <c r="D27" s="341"/>
      <c r="E27" s="348"/>
      <c r="F27" s="348"/>
      <c r="G27" s="348"/>
      <c r="H27" s="61" t="s">
        <v>111</v>
      </c>
      <c r="I27" s="203" t="s">
        <v>152</v>
      </c>
      <c r="J27" s="196"/>
      <c r="K27" s="196"/>
      <c r="L27" s="66"/>
      <c r="M27" s="203">
        <v>1</v>
      </c>
      <c r="N27" s="196"/>
      <c r="O27" s="196"/>
      <c r="P27" s="196"/>
      <c r="Q27" s="196"/>
      <c r="R27" s="328"/>
      <c r="S27" s="196" t="s">
        <v>138</v>
      </c>
    </row>
    <row r="28" spans="1:19" ht="14.1" customHeight="1">
      <c r="A28" s="328"/>
      <c r="B28" s="328"/>
      <c r="C28" s="333"/>
      <c r="D28" s="341"/>
      <c r="E28" s="348"/>
      <c r="F28" s="348"/>
      <c r="G28" s="348"/>
      <c r="H28" s="61" t="s">
        <v>346</v>
      </c>
      <c r="I28" s="203" t="s">
        <v>137</v>
      </c>
      <c r="J28" s="196"/>
      <c r="K28" s="196"/>
      <c r="L28" s="66"/>
      <c r="M28" s="203">
        <v>2</v>
      </c>
      <c r="N28" s="196"/>
      <c r="O28" s="196"/>
      <c r="P28" s="196"/>
      <c r="Q28" s="196"/>
      <c r="R28" s="328"/>
      <c r="S28" s="196" t="s">
        <v>138</v>
      </c>
    </row>
    <row r="29" spans="1:19" ht="14.1" customHeight="1">
      <c r="A29" s="328"/>
      <c r="B29" s="328"/>
      <c r="C29" s="333"/>
      <c r="D29" s="341"/>
      <c r="E29" s="348"/>
      <c r="F29" s="348"/>
      <c r="G29" s="348"/>
      <c r="H29" s="61" t="s">
        <v>347</v>
      </c>
      <c r="I29" s="203" t="s">
        <v>140</v>
      </c>
      <c r="J29" s="196"/>
      <c r="K29" s="196"/>
      <c r="L29" s="66"/>
      <c r="M29" s="203">
        <v>2</v>
      </c>
      <c r="N29" s="196"/>
      <c r="O29" s="196"/>
      <c r="P29" s="196"/>
      <c r="Q29" s="196"/>
      <c r="R29" s="328"/>
      <c r="S29" s="196" t="s">
        <v>138</v>
      </c>
    </row>
    <row r="30" spans="1:19" ht="14.1" customHeight="1">
      <c r="A30" s="328"/>
      <c r="B30" s="328"/>
      <c r="C30" s="333"/>
      <c r="D30" s="341"/>
      <c r="E30" s="348"/>
      <c r="F30" s="348"/>
      <c r="G30" s="348"/>
      <c r="H30" s="59" t="s">
        <v>348</v>
      </c>
      <c r="I30" s="196" t="s">
        <v>140</v>
      </c>
      <c r="J30" s="65"/>
      <c r="K30" s="65"/>
      <c r="L30" s="67"/>
      <c r="M30" s="196">
        <v>4</v>
      </c>
      <c r="N30" s="196"/>
      <c r="O30" s="196"/>
      <c r="P30" s="196"/>
      <c r="Q30" s="196"/>
      <c r="R30" s="328"/>
      <c r="S30" s="208" t="s">
        <v>500</v>
      </c>
    </row>
    <row r="31" spans="1:19" s="53" customFormat="1" ht="14.1" customHeight="1">
      <c r="A31" s="328"/>
      <c r="B31" s="328"/>
      <c r="C31" s="333" t="s">
        <v>300</v>
      </c>
      <c r="D31" s="341">
        <v>1</v>
      </c>
      <c r="E31" s="348">
        <v>14</v>
      </c>
      <c r="F31" s="348">
        <v>28</v>
      </c>
      <c r="G31" s="348">
        <v>28</v>
      </c>
      <c r="H31" s="187" t="s">
        <v>301</v>
      </c>
      <c r="I31" s="203" t="s">
        <v>152</v>
      </c>
      <c r="J31" s="196"/>
      <c r="K31" s="196"/>
      <c r="L31" s="66"/>
      <c r="M31" s="196">
        <v>2</v>
      </c>
      <c r="N31" s="196"/>
      <c r="O31" s="68"/>
      <c r="P31" s="196"/>
      <c r="Q31" s="196"/>
      <c r="R31" s="328" t="s">
        <v>161</v>
      </c>
      <c r="S31" s="208" t="s">
        <v>501</v>
      </c>
    </row>
    <row r="32" spans="1:19" s="53" customFormat="1" ht="14.1" customHeight="1">
      <c r="A32" s="328"/>
      <c r="B32" s="328"/>
      <c r="C32" s="333"/>
      <c r="D32" s="341"/>
      <c r="E32" s="348"/>
      <c r="F32" s="348"/>
      <c r="G32" s="348"/>
      <c r="H32" s="187" t="s">
        <v>281</v>
      </c>
      <c r="I32" s="203" t="s">
        <v>152</v>
      </c>
      <c r="J32" s="196"/>
      <c r="K32" s="196"/>
      <c r="L32" s="66"/>
      <c r="M32" s="196">
        <v>2</v>
      </c>
      <c r="N32" s="196"/>
      <c r="O32" s="68"/>
      <c r="P32" s="196"/>
      <c r="Q32" s="196"/>
      <c r="R32" s="328"/>
      <c r="S32" s="196" t="s">
        <v>138</v>
      </c>
    </row>
    <row r="33" spans="1:19" s="53" customFormat="1" ht="14.1" customHeight="1">
      <c r="A33" s="328"/>
      <c r="B33" s="328"/>
      <c r="C33" s="333"/>
      <c r="D33" s="341"/>
      <c r="E33" s="348"/>
      <c r="F33" s="348"/>
      <c r="G33" s="348"/>
      <c r="H33" s="187" t="s">
        <v>502</v>
      </c>
      <c r="I33" s="203" t="s">
        <v>137</v>
      </c>
      <c r="J33" s="196"/>
      <c r="K33" s="196"/>
      <c r="L33" s="66"/>
      <c r="M33" s="196">
        <v>2</v>
      </c>
      <c r="N33" s="196"/>
      <c r="O33" s="68"/>
      <c r="P33" s="196"/>
      <c r="Q33" s="196"/>
      <c r="R33" s="328"/>
      <c r="S33" s="196" t="s">
        <v>138</v>
      </c>
    </row>
    <row r="34" spans="1:19" s="53" customFormat="1" ht="14.1" customHeight="1">
      <c r="A34" s="328"/>
      <c r="B34" s="328"/>
      <c r="C34" s="333"/>
      <c r="D34" s="341"/>
      <c r="E34" s="348"/>
      <c r="F34" s="348"/>
      <c r="G34" s="348"/>
      <c r="H34" s="187" t="s">
        <v>503</v>
      </c>
      <c r="I34" s="203" t="s">
        <v>152</v>
      </c>
      <c r="J34" s="196"/>
      <c r="K34" s="196"/>
      <c r="L34" s="66"/>
      <c r="M34" s="196">
        <v>2</v>
      </c>
      <c r="N34" s="196"/>
      <c r="O34" s="68"/>
      <c r="P34" s="196"/>
      <c r="Q34" s="196"/>
      <c r="R34" s="328"/>
      <c r="S34" s="196" t="s">
        <v>138</v>
      </c>
    </row>
    <row r="35" spans="1:19" s="53" customFormat="1" ht="14.1" customHeight="1">
      <c r="A35" s="328"/>
      <c r="B35" s="328"/>
      <c r="C35" s="333"/>
      <c r="D35" s="341"/>
      <c r="E35" s="348"/>
      <c r="F35" s="348"/>
      <c r="G35" s="348"/>
      <c r="H35" s="187" t="s">
        <v>504</v>
      </c>
      <c r="I35" s="203" t="s">
        <v>152</v>
      </c>
      <c r="J35" s="196"/>
      <c r="K35" s="196"/>
      <c r="L35" s="66"/>
      <c r="M35" s="196">
        <v>2</v>
      </c>
      <c r="N35" s="196"/>
      <c r="O35" s="68"/>
      <c r="P35" s="196"/>
      <c r="Q35" s="196"/>
      <c r="R35" s="328"/>
      <c r="S35" s="196" t="s">
        <v>138</v>
      </c>
    </row>
    <row r="36" spans="1:19" s="53" customFormat="1" ht="14.1" customHeight="1">
      <c r="A36" s="328"/>
      <c r="B36" s="328"/>
      <c r="C36" s="333"/>
      <c r="D36" s="341"/>
      <c r="E36" s="348"/>
      <c r="F36" s="348"/>
      <c r="G36" s="348"/>
      <c r="H36" s="187" t="s">
        <v>505</v>
      </c>
      <c r="I36" s="203" t="s">
        <v>152</v>
      </c>
      <c r="J36" s="196"/>
      <c r="K36" s="196"/>
      <c r="L36" s="66"/>
      <c r="M36" s="196">
        <v>2</v>
      </c>
      <c r="N36" s="196"/>
      <c r="O36" s="68"/>
      <c r="P36" s="196"/>
      <c r="Q36" s="196"/>
      <c r="R36" s="328"/>
      <c r="S36" s="196" t="s">
        <v>138</v>
      </c>
    </row>
    <row r="37" spans="1:19" s="53" customFormat="1" ht="14.1" customHeight="1">
      <c r="A37" s="328"/>
      <c r="B37" s="328"/>
      <c r="C37" s="333"/>
      <c r="D37" s="341"/>
      <c r="E37" s="348"/>
      <c r="F37" s="348"/>
      <c r="G37" s="348"/>
      <c r="H37" s="187" t="s">
        <v>506</v>
      </c>
      <c r="I37" s="203" t="s">
        <v>152</v>
      </c>
      <c r="J37" s="196"/>
      <c r="K37" s="196"/>
      <c r="L37" s="66"/>
      <c r="M37" s="196">
        <v>2</v>
      </c>
      <c r="N37" s="196"/>
      <c r="O37" s="68"/>
      <c r="P37" s="196"/>
      <c r="Q37" s="196"/>
      <c r="R37" s="328"/>
      <c r="S37" s="196" t="s">
        <v>138</v>
      </c>
    </row>
    <row r="38" spans="1:19" s="53" customFormat="1" ht="14.1" customHeight="1">
      <c r="A38" s="328"/>
      <c r="B38" s="328"/>
      <c r="C38" s="333"/>
      <c r="D38" s="341"/>
      <c r="E38" s="348"/>
      <c r="F38" s="348"/>
      <c r="G38" s="348"/>
      <c r="H38" s="187" t="s">
        <v>282</v>
      </c>
      <c r="I38" s="203" t="s">
        <v>152</v>
      </c>
      <c r="J38" s="196"/>
      <c r="K38" s="196"/>
      <c r="L38" s="66"/>
      <c r="M38" s="196">
        <v>2</v>
      </c>
      <c r="N38" s="196"/>
      <c r="O38" s="68"/>
      <c r="P38" s="196"/>
      <c r="Q38" s="196"/>
      <c r="R38" s="328"/>
      <c r="S38" s="196" t="s">
        <v>138</v>
      </c>
    </row>
    <row r="39" spans="1:19" s="53" customFormat="1" ht="14.1" customHeight="1">
      <c r="A39" s="328"/>
      <c r="B39" s="328"/>
      <c r="C39" s="333"/>
      <c r="D39" s="341"/>
      <c r="E39" s="348"/>
      <c r="F39" s="348"/>
      <c r="G39" s="348"/>
      <c r="H39" s="187" t="s">
        <v>349</v>
      </c>
      <c r="I39" s="203" t="s">
        <v>152</v>
      </c>
      <c r="J39" s="196"/>
      <c r="K39" s="196"/>
      <c r="L39" s="66"/>
      <c r="M39" s="196">
        <v>2</v>
      </c>
      <c r="N39" s="196"/>
      <c r="O39" s="68"/>
      <c r="P39" s="196"/>
      <c r="Q39" s="196"/>
      <c r="R39" s="328"/>
      <c r="S39" s="196" t="s">
        <v>138</v>
      </c>
    </row>
    <row r="40" spans="1:19" s="53" customFormat="1" ht="14.1" customHeight="1">
      <c r="A40" s="328"/>
      <c r="B40" s="328"/>
      <c r="C40" s="333"/>
      <c r="D40" s="341"/>
      <c r="E40" s="348"/>
      <c r="F40" s="348"/>
      <c r="G40" s="348"/>
      <c r="H40" s="187" t="s">
        <v>507</v>
      </c>
      <c r="I40" s="203" t="s">
        <v>152</v>
      </c>
      <c r="J40" s="196"/>
      <c r="K40" s="196"/>
      <c r="L40" s="66"/>
      <c r="M40" s="196">
        <v>2</v>
      </c>
      <c r="N40" s="196"/>
      <c r="O40" s="68"/>
      <c r="P40" s="196"/>
      <c r="Q40" s="196"/>
      <c r="R40" s="328"/>
      <c r="S40" s="196" t="s">
        <v>138</v>
      </c>
    </row>
    <row r="41" spans="1:19" s="53" customFormat="1" ht="14.1" customHeight="1">
      <c r="A41" s="328"/>
      <c r="B41" s="328"/>
      <c r="C41" s="333"/>
      <c r="D41" s="341"/>
      <c r="E41" s="348"/>
      <c r="F41" s="348"/>
      <c r="G41" s="348"/>
      <c r="H41" s="187" t="s">
        <v>508</v>
      </c>
      <c r="I41" s="203" t="s">
        <v>152</v>
      </c>
      <c r="J41" s="196"/>
      <c r="K41" s="196"/>
      <c r="L41" s="66"/>
      <c r="M41" s="196">
        <v>2</v>
      </c>
      <c r="N41" s="196"/>
      <c r="O41" s="68"/>
      <c r="P41" s="196"/>
      <c r="Q41" s="196"/>
      <c r="R41" s="328"/>
      <c r="S41" s="196" t="s">
        <v>138</v>
      </c>
    </row>
    <row r="42" spans="1:19" s="53" customFormat="1" ht="14.1" customHeight="1">
      <c r="A42" s="328"/>
      <c r="B42" s="328"/>
      <c r="C42" s="333"/>
      <c r="D42" s="341"/>
      <c r="E42" s="348"/>
      <c r="F42" s="348"/>
      <c r="G42" s="348"/>
      <c r="H42" s="187" t="s">
        <v>509</v>
      </c>
      <c r="I42" s="203" t="s">
        <v>152</v>
      </c>
      <c r="J42" s="196"/>
      <c r="K42" s="196"/>
      <c r="L42" s="66"/>
      <c r="M42" s="196">
        <v>2</v>
      </c>
      <c r="N42" s="196"/>
      <c r="O42" s="68"/>
      <c r="P42" s="196"/>
      <c r="Q42" s="196"/>
      <c r="R42" s="328"/>
      <c r="S42" s="196" t="s">
        <v>138</v>
      </c>
    </row>
    <row r="43" spans="1:19" s="53" customFormat="1" ht="14.1" customHeight="1">
      <c r="A43" s="328"/>
      <c r="B43" s="328"/>
      <c r="C43" s="333"/>
      <c r="D43" s="341"/>
      <c r="E43" s="348"/>
      <c r="F43" s="348"/>
      <c r="G43" s="348"/>
      <c r="H43" s="59" t="s">
        <v>510</v>
      </c>
      <c r="I43" s="203" t="s">
        <v>137</v>
      </c>
      <c r="J43" s="196"/>
      <c r="K43" s="196"/>
      <c r="L43" s="66"/>
      <c r="M43" s="196">
        <v>2</v>
      </c>
      <c r="N43" s="196"/>
      <c r="O43" s="68"/>
      <c r="P43" s="196"/>
      <c r="Q43" s="196"/>
      <c r="R43" s="328"/>
      <c r="S43" s="196" t="s">
        <v>138</v>
      </c>
    </row>
    <row r="44" spans="1:19" s="53" customFormat="1" ht="14.1" customHeight="1">
      <c r="A44" s="328"/>
      <c r="B44" s="328"/>
      <c r="C44" s="333"/>
      <c r="D44" s="341"/>
      <c r="E44" s="348"/>
      <c r="F44" s="348"/>
      <c r="G44" s="348"/>
      <c r="H44" s="59" t="s">
        <v>283</v>
      </c>
      <c r="I44" s="203" t="s">
        <v>137</v>
      </c>
      <c r="J44" s="196"/>
      <c r="K44" s="196"/>
      <c r="L44" s="66"/>
      <c r="M44" s="196">
        <v>2</v>
      </c>
      <c r="N44" s="196"/>
      <c r="O44" s="68"/>
      <c r="P44" s="196"/>
      <c r="Q44" s="196"/>
      <c r="R44" s="328"/>
      <c r="S44" s="196" t="s">
        <v>138</v>
      </c>
    </row>
    <row r="45" spans="1:19" ht="14.1" customHeight="1">
      <c r="A45" s="328"/>
      <c r="B45" s="328"/>
      <c r="C45" s="62" t="s">
        <v>112</v>
      </c>
      <c r="D45" s="63">
        <f>D5+D23+D31</f>
        <v>6.5</v>
      </c>
      <c r="E45" s="64">
        <f>E5+E23+E31</f>
        <v>36</v>
      </c>
      <c r="F45" s="64">
        <f>F5+F23+F31</f>
        <v>98</v>
      </c>
      <c r="G45" s="64">
        <f>G5+G23+G31</f>
        <v>89</v>
      </c>
      <c r="H45" s="62"/>
      <c r="I45" s="62"/>
      <c r="J45" s="62"/>
      <c r="K45" s="62"/>
      <c r="L45" s="62"/>
      <c r="M45" s="62"/>
      <c r="N45" s="62"/>
      <c r="O45" s="62"/>
      <c r="P45" s="62"/>
      <c r="Q45" s="62"/>
      <c r="R45" s="62"/>
      <c r="S45" s="62"/>
    </row>
    <row r="46" spans="1:19" ht="14.1" customHeight="1">
      <c r="A46" s="328" t="s">
        <v>322</v>
      </c>
      <c r="B46" s="328" t="s">
        <v>350</v>
      </c>
      <c r="C46" s="334" t="s">
        <v>511</v>
      </c>
      <c r="D46" s="340">
        <v>5</v>
      </c>
      <c r="E46" s="328">
        <v>7</v>
      </c>
      <c r="F46" s="350">
        <v>16</v>
      </c>
      <c r="G46" s="350">
        <v>6</v>
      </c>
      <c r="H46" s="59" t="s">
        <v>351</v>
      </c>
      <c r="I46" s="203" t="s">
        <v>152</v>
      </c>
      <c r="J46" s="196"/>
      <c r="K46" s="196"/>
      <c r="L46" s="196"/>
      <c r="M46" s="203">
        <v>2</v>
      </c>
      <c r="N46" s="196"/>
      <c r="O46" s="196"/>
      <c r="P46" s="196"/>
      <c r="Q46" s="196"/>
      <c r="R46" s="328" t="s">
        <v>122</v>
      </c>
      <c r="S46" s="196" t="s">
        <v>138</v>
      </c>
    </row>
    <row r="47" spans="1:19" ht="14.1" customHeight="1">
      <c r="A47" s="328"/>
      <c r="B47" s="328"/>
      <c r="C47" s="328"/>
      <c r="D47" s="340"/>
      <c r="E47" s="328"/>
      <c r="F47" s="350"/>
      <c r="G47" s="350"/>
      <c r="H47" s="59" t="s">
        <v>352</v>
      </c>
      <c r="I47" s="203" t="s">
        <v>152</v>
      </c>
      <c r="J47" s="196"/>
      <c r="K47" s="196"/>
      <c r="L47" s="196"/>
      <c r="M47" s="203">
        <v>2</v>
      </c>
      <c r="N47" s="196"/>
      <c r="O47" s="196"/>
      <c r="P47" s="196"/>
      <c r="Q47" s="196"/>
      <c r="R47" s="328"/>
      <c r="S47" s="196" t="s">
        <v>135</v>
      </c>
    </row>
    <row r="48" spans="1:19" ht="14.1" customHeight="1">
      <c r="A48" s="328"/>
      <c r="B48" s="328"/>
      <c r="C48" s="328"/>
      <c r="D48" s="340"/>
      <c r="E48" s="328"/>
      <c r="F48" s="350"/>
      <c r="G48" s="350"/>
      <c r="H48" s="59" t="s">
        <v>353</v>
      </c>
      <c r="I48" s="203" t="s">
        <v>140</v>
      </c>
      <c r="J48" s="196"/>
      <c r="K48" s="196"/>
      <c r="L48" s="196"/>
      <c r="M48" s="203">
        <v>4</v>
      </c>
      <c r="N48" s="196"/>
      <c r="O48" s="196"/>
      <c r="P48" s="196"/>
      <c r="Q48" s="196"/>
      <c r="R48" s="328"/>
      <c r="S48" s="196" t="s">
        <v>135</v>
      </c>
    </row>
    <row r="49" spans="1:19" ht="14.1" customHeight="1">
      <c r="A49" s="328"/>
      <c r="B49" s="328"/>
      <c r="C49" s="328"/>
      <c r="D49" s="340"/>
      <c r="E49" s="328"/>
      <c r="F49" s="350"/>
      <c r="G49" s="350"/>
      <c r="H49" s="59" t="s">
        <v>354</v>
      </c>
      <c r="I49" s="203" t="s">
        <v>140</v>
      </c>
      <c r="J49" s="196"/>
      <c r="K49" s="196"/>
      <c r="L49" s="196"/>
      <c r="M49" s="203">
        <v>2</v>
      </c>
      <c r="N49" s="196"/>
      <c r="O49" s="196"/>
      <c r="P49" s="196"/>
      <c r="Q49" s="196"/>
      <c r="R49" s="328"/>
      <c r="S49" s="196" t="s">
        <v>138</v>
      </c>
    </row>
    <row r="50" spans="1:19" ht="14.1" customHeight="1">
      <c r="A50" s="328"/>
      <c r="B50" s="328"/>
      <c r="C50" s="328"/>
      <c r="D50" s="340"/>
      <c r="E50" s="328"/>
      <c r="F50" s="350"/>
      <c r="G50" s="350"/>
      <c r="H50" s="59" t="s">
        <v>355</v>
      </c>
      <c r="I50" s="196" t="s">
        <v>137</v>
      </c>
      <c r="J50" s="196"/>
      <c r="K50" s="196"/>
      <c r="L50" s="196"/>
      <c r="M50" s="203">
        <v>2</v>
      </c>
      <c r="N50" s="196"/>
      <c r="O50" s="196"/>
      <c r="P50" s="196"/>
      <c r="Q50" s="196"/>
      <c r="R50" s="328"/>
      <c r="S50" s="196" t="s">
        <v>138</v>
      </c>
    </row>
    <row r="51" spans="1:19" ht="14.1" customHeight="1">
      <c r="A51" s="328"/>
      <c r="B51" s="328"/>
      <c r="C51" s="328"/>
      <c r="D51" s="340"/>
      <c r="E51" s="328"/>
      <c r="F51" s="350"/>
      <c r="G51" s="350"/>
      <c r="H51" s="59" t="s">
        <v>356</v>
      </c>
      <c r="I51" s="196" t="s">
        <v>152</v>
      </c>
      <c r="J51" s="196"/>
      <c r="K51" s="196"/>
      <c r="L51" s="196"/>
      <c r="M51" s="203">
        <v>2</v>
      </c>
      <c r="N51" s="196"/>
      <c r="O51" s="196"/>
      <c r="P51" s="196"/>
      <c r="Q51" s="196"/>
      <c r="R51" s="328"/>
      <c r="S51" s="196" t="s">
        <v>135</v>
      </c>
    </row>
    <row r="52" spans="1:19" ht="14.1" customHeight="1">
      <c r="A52" s="328"/>
      <c r="B52" s="328"/>
      <c r="C52" s="328"/>
      <c r="D52" s="340"/>
      <c r="E52" s="328"/>
      <c r="F52" s="350"/>
      <c r="G52" s="350"/>
      <c r="H52" s="59" t="s">
        <v>357</v>
      </c>
      <c r="I52" s="196" t="s">
        <v>137</v>
      </c>
      <c r="J52" s="196"/>
      <c r="K52" s="196"/>
      <c r="L52" s="196"/>
      <c r="M52" s="203">
        <v>2</v>
      </c>
      <c r="N52" s="196"/>
      <c r="O52" s="196"/>
      <c r="P52" s="196"/>
      <c r="Q52" s="196"/>
      <c r="R52" s="328"/>
      <c r="S52" s="196" t="s">
        <v>135</v>
      </c>
    </row>
    <row r="53" spans="1:19" ht="14.1" customHeight="1">
      <c r="A53" s="328"/>
      <c r="B53" s="328"/>
      <c r="C53" s="328" t="s">
        <v>512</v>
      </c>
      <c r="D53" s="338">
        <v>2</v>
      </c>
      <c r="E53" s="328">
        <v>8</v>
      </c>
      <c r="F53" s="328">
        <v>8</v>
      </c>
      <c r="G53" s="328">
        <v>4</v>
      </c>
      <c r="H53" s="198" t="s">
        <v>358</v>
      </c>
      <c r="I53" s="196" t="s">
        <v>152</v>
      </c>
      <c r="J53" s="196"/>
      <c r="K53" s="196"/>
      <c r="L53" s="196"/>
      <c r="M53" s="68"/>
      <c r="N53" s="196">
        <v>1</v>
      </c>
      <c r="O53" s="196"/>
      <c r="P53" s="196"/>
      <c r="Q53" s="196"/>
      <c r="R53" s="328" t="s">
        <v>122</v>
      </c>
      <c r="S53" s="196" t="s">
        <v>138</v>
      </c>
    </row>
    <row r="54" spans="1:19" ht="14.1" customHeight="1">
      <c r="A54" s="328"/>
      <c r="B54" s="328"/>
      <c r="C54" s="328"/>
      <c r="D54" s="338"/>
      <c r="E54" s="328"/>
      <c r="F54" s="328"/>
      <c r="G54" s="328"/>
      <c r="H54" s="198" t="s">
        <v>359</v>
      </c>
      <c r="I54" s="196" t="s">
        <v>137</v>
      </c>
      <c r="J54" s="196"/>
      <c r="K54" s="196"/>
      <c r="L54" s="196"/>
      <c r="M54" s="68"/>
      <c r="N54" s="196">
        <v>1</v>
      </c>
      <c r="O54" s="196"/>
      <c r="P54" s="196"/>
      <c r="Q54" s="196"/>
      <c r="R54" s="328"/>
      <c r="S54" s="196" t="s">
        <v>138</v>
      </c>
    </row>
    <row r="55" spans="1:19" ht="14.1" customHeight="1">
      <c r="A55" s="328"/>
      <c r="B55" s="328"/>
      <c r="C55" s="328"/>
      <c r="D55" s="338"/>
      <c r="E55" s="328"/>
      <c r="F55" s="328"/>
      <c r="G55" s="328"/>
      <c r="H55" s="198" t="s">
        <v>360</v>
      </c>
      <c r="I55" s="196" t="s">
        <v>140</v>
      </c>
      <c r="J55" s="196"/>
      <c r="K55" s="196"/>
      <c r="L55" s="196"/>
      <c r="M55" s="68"/>
      <c r="N55" s="196">
        <v>1</v>
      </c>
      <c r="O55" s="196"/>
      <c r="P55" s="196"/>
      <c r="Q55" s="196"/>
      <c r="R55" s="328"/>
      <c r="S55" s="196" t="s">
        <v>138</v>
      </c>
    </row>
    <row r="56" spans="1:19" ht="14.1" customHeight="1">
      <c r="A56" s="328"/>
      <c r="B56" s="328"/>
      <c r="C56" s="328"/>
      <c r="D56" s="338"/>
      <c r="E56" s="328"/>
      <c r="F56" s="328"/>
      <c r="G56" s="328"/>
      <c r="H56" s="198" t="s">
        <v>361</v>
      </c>
      <c r="I56" s="196" t="s">
        <v>137</v>
      </c>
      <c r="J56" s="196"/>
      <c r="K56" s="196"/>
      <c r="L56" s="196"/>
      <c r="M56" s="68"/>
      <c r="N56" s="196">
        <v>1</v>
      </c>
      <c r="O56" s="196"/>
      <c r="P56" s="196"/>
      <c r="Q56" s="196"/>
      <c r="R56" s="328"/>
      <c r="S56" s="196" t="s">
        <v>138</v>
      </c>
    </row>
    <row r="57" spans="1:19" ht="14.1" customHeight="1">
      <c r="A57" s="328"/>
      <c r="B57" s="328"/>
      <c r="C57" s="328"/>
      <c r="D57" s="338"/>
      <c r="E57" s="328"/>
      <c r="F57" s="328"/>
      <c r="G57" s="328"/>
      <c r="H57" s="198" t="s">
        <v>362</v>
      </c>
      <c r="I57" s="196" t="s">
        <v>137</v>
      </c>
      <c r="J57" s="196"/>
      <c r="K57" s="196"/>
      <c r="L57" s="196"/>
      <c r="M57" s="68"/>
      <c r="N57" s="196">
        <v>1</v>
      </c>
      <c r="O57" s="196"/>
      <c r="P57" s="196"/>
      <c r="Q57" s="196"/>
      <c r="R57" s="328"/>
      <c r="S57" s="196" t="s">
        <v>135</v>
      </c>
    </row>
    <row r="58" spans="1:19" ht="14.1" customHeight="1">
      <c r="A58" s="328"/>
      <c r="B58" s="328"/>
      <c r="C58" s="328"/>
      <c r="D58" s="338"/>
      <c r="E58" s="328"/>
      <c r="F58" s="328"/>
      <c r="G58" s="328"/>
      <c r="H58" s="59" t="s">
        <v>363</v>
      </c>
      <c r="I58" s="203" t="s">
        <v>140</v>
      </c>
      <c r="J58" s="196"/>
      <c r="K58" s="196"/>
      <c r="L58" s="196"/>
      <c r="M58" s="68"/>
      <c r="N58" s="196">
        <v>1</v>
      </c>
      <c r="O58" s="196"/>
      <c r="P58" s="196"/>
      <c r="Q58" s="196"/>
      <c r="R58" s="328"/>
      <c r="S58" s="196" t="s">
        <v>135</v>
      </c>
    </row>
    <row r="59" spans="1:19" ht="14.1" customHeight="1">
      <c r="A59" s="328"/>
      <c r="B59" s="328"/>
      <c r="C59" s="328"/>
      <c r="D59" s="338"/>
      <c r="E59" s="328"/>
      <c r="F59" s="328"/>
      <c r="G59" s="328"/>
      <c r="H59" s="59" t="s">
        <v>364</v>
      </c>
      <c r="I59" s="203" t="s">
        <v>137</v>
      </c>
      <c r="J59" s="196"/>
      <c r="K59" s="196"/>
      <c r="L59" s="196"/>
      <c r="M59" s="68"/>
      <c r="N59" s="196">
        <v>1</v>
      </c>
      <c r="O59" s="196"/>
      <c r="P59" s="196"/>
      <c r="Q59" s="196"/>
      <c r="R59" s="328"/>
      <c r="S59" s="196" t="s">
        <v>135</v>
      </c>
    </row>
    <row r="60" spans="1:19" ht="14.1" customHeight="1">
      <c r="A60" s="328"/>
      <c r="B60" s="328"/>
      <c r="C60" s="328"/>
      <c r="D60" s="338"/>
      <c r="E60" s="328"/>
      <c r="F60" s="328"/>
      <c r="G60" s="328"/>
      <c r="H60" s="59" t="s">
        <v>365</v>
      </c>
      <c r="I60" s="203" t="s">
        <v>137</v>
      </c>
      <c r="J60" s="196"/>
      <c r="K60" s="196"/>
      <c r="L60" s="196"/>
      <c r="M60" s="68"/>
      <c r="N60" s="196">
        <v>1</v>
      </c>
      <c r="O60" s="196"/>
      <c r="P60" s="196"/>
      <c r="Q60" s="196"/>
      <c r="R60" s="328"/>
      <c r="S60" s="196" t="s">
        <v>135</v>
      </c>
    </row>
    <row r="61" spans="1:19" ht="14.1" customHeight="1">
      <c r="A61" s="328"/>
      <c r="B61" s="328"/>
      <c r="C61" s="328" t="s">
        <v>513</v>
      </c>
      <c r="D61" s="340">
        <v>2.5</v>
      </c>
      <c r="E61" s="328">
        <v>5</v>
      </c>
      <c r="F61" s="350">
        <v>5</v>
      </c>
      <c r="G61" s="350">
        <v>4</v>
      </c>
      <c r="H61" s="198" t="s">
        <v>366</v>
      </c>
      <c r="I61" s="196" t="s">
        <v>137</v>
      </c>
      <c r="J61" s="196"/>
      <c r="K61" s="196"/>
      <c r="L61" s="196"/>
      <c r="M61" s="196"/>
      <c r="N61" s="196">
        <v>1</v>
      </c>
      <c r="O61" s="196"/>
      <c r="P61" s="196"/>
      <c r="Q61" s="196"/>
      <c r="R61" s="328" t="s">
        <v>122</v>
      </c>
      <c r="S61" s="196" t="s">
        <v>138</v>
      </c>
    </row>
    <row r="62" spans="1:19" ht="14.1" customHeight="1">
      <c r="A62" s="328"/>
      <c r="B62" s="328"/>
      <c r="C62" s="328"/>
      <c r="D62" s="340"/>
      <c r="E62" s="328"/>
      <c r="F62" s="350"/>
      <c r="G62" s="350"/>
      <c r="H62" s="198" t="s">
        <v>367</v>
      </c>
      <c r="I62" s="196" t="s">
        <v>137</v>
      </c>
      <c r="J62" s="196"/>
      <c r="K62" s="196"/>
      <c r="L62" s="196"/>
      <c r="M62" s="196"/>
      <c r="N62" s="196">
        <v>1</v>
      </c>
      <c r="O62" s="196"/>
      <c r="P62" s="196"/>
      <c r="Q62" s="196"/>
      <c r="R62" s="328"/>
      <c r="S62" s="196" t="s">
        <v>138</v>
      </c>
    </row>
    <row r="63" spans="1:19" ht="14.1" customHeight="1">
      <c r="A63" s="328"/>
      <c r="B63" s="328"/>
      <c r="C63" s="328"/>
      <c r="D63" s="340"/>
      <c r="E63" s="328"/>
      <c r="F63" s="350"/>
      <c r="G63" s="350"/>
      <c r="H63" s="198" t="s">
        <v>368</v>
      </c>
      <c r="I63" s="196" t="s">
        <v>137</v>
      </c>
      <c r="J63" s="196"/>
      <c r="K63" s="196"/>
      <c r="L63" s="196"/>
      <c r="M63" s="196"/>
      <c r="N63" s="196">
        <v>1</v>
      </c>
      <c r="O63" s="196"/>
      <c r="P63" s="196"/>
      <c r="Q63" s="196"/>
      <c r="R63" s="328"/>
      <c r="S63" s="196" t="s">
        <v>138</v>
      </c>
    </row>
    <row r="64" spans="1:19" ht="14.1" customHeight="1">
      <c r="A64" s="328"/>
      <c r="B64" s="328"/>
      <c r="C64" s="328"/>
      <c r="D64" s="340"/>
      <c r="E64" s="328"/>
      <c r="F64" s="350"/>
      <c r="G64" s="350"/>
      <c r="H64" s="198" t="s">
        <v>369</v>
      </c>
      <c r="I64" s="196" t="s">
        <v>137</v>
      </c>
      <c r="J64" s="196"/>
      <c r="K64" s="196"/>
      <c r="L64" s="196"/>
      <c r="M64" s="196"/>
      <c r="N64" s="196">
        <v>1</v>
      </c>
      <c r="O64" s="196"/>
      <c r="P64" s="196"/>
      <c r="Q64" s="196"/>
      <c r="R64" s="328"/>
      <c r="S64" s="196" t="s">
        <v>135</v>
      </c>
    </row>
    <row r="65" spans="1:19" ht="14.1" customHeight="1">
      <c r="A65" s="328"/>
      <c r="B65" s="328"/>
      <c r="C65" s="328"/>
      <c r="D65" s="340"/>
      <c r="E65" s="328"/>
      <c r="F65" s="350"/>
      <c r="G65" s="350"/>
      <c r="H65" s="198" t="s">
        <v>370</v>
      </c>
      <c r="I65" s="196" t="s">
        <v>137</v>
      </c>
      <c r="J65" s="196"/>
      <c r="K65" s="196"/>
      <c r="L65" s="196"/>
      <c r="M65" s="196"/>
      <c r="N65" s="196">
        <v>1</v>
      </c>
      <c r="O65" s="196"/>
      <c r="P65" s="196"/>
      <c r="Q65" s="196"/>
      <c r="R65" s="328"/>
      <c r="S65" s="196" t="s">
        <v>138</v>
      </c>
    </row>
    <row r="66" spans="1:19" ht="14.1" customHeight="1">
      <c r="A66" s="328"/>
      <c r="B66" s="328"/>
      <c r="C66" s="328" t="s">
        <v>113</v>
      </c>
      <c r="D66" s="340">
        <v>3</v>
      </c>
      <c r="E66" s="328">
        <v>3</v>
      </c>
      <c r="F66" s="350">
        <v>6</v>
      </c>
      <c r="G66" s="350">
        <v>6</v>
      </c>
      <c r="H66" s="198" t="s">
        <v>114</v>
      </c>
      <c r="I66" s="196" t="s">
        <v>152</v>
      </c>
      <c r="J66" s="196"/>
      <c r="K66" s="196"/>
      <c r="L66" s="196"/>
      <c r="M66" s="196"/>
      <c r="N66" s="196">
        <v>2</v>
      </c>
      <c r="O66" s="196"/>
      <c r="P66" s="196"/>
      <c r="Q66" s="196"/>
      <c r="R66" s="328" t="s">
        <v>122</v>
      </c>
      <c r="S66" s="196" t="s">
        <v>138</v>
      </c>
    </row>
    <row r="67" spans="1:19" ht="14.1" customHeight="1">
      <c r="A67" s="328"/>
      <c r="B67" s="328"/>
      <c r="C67" s="328"/>
      <c r="D67" s="340"/>
      <c r="E67" s="328"/>
      <c r="F67" s="350"/>
      <c r="G67" s="350"/>
      <c r="H67" s="198" t="s">
        <v>371</v>
      </c>
      <c r="I67" s="196" t="s">
        <v>140</v>
      </c>
      <c r="J67" s="196"/>
      <c r="K67" s="196"/>
      <c r="L67" s="196"/>
      <c r="M67" s="196"/>
      <c r="N67" s="196">
        <v>2</v>
      </c>
      <c r="O67" s="196"/>
      <c r="P67" s="196"/>
      <c r="Q67" s="196"/>
      <c r="R67" s="328"/>
      <c r="S67" s="196" t="s">
        <v>138</v>
      </c>
    </row>
    <row r="68" spans="1:19" ht="14.1" customHeight="1">
      <c r="A68" s="328"/>
      <c r="B68" s="328"/>
      <c r="C68" s="328"/>
      <c r="D68" s="340"/>
      <c r="E68" s="328"/>
      <c r="F68" s="350"/>
      <c r="G68" s="350"/>
      <c r="H68" s="198" t="s">
        <v>372</v>
      </c>
      <c r="I68" s="196" t="s">
        <v>137</v>
      </c>
      <c r="J68" s="196"/>
      <c r="K68" s="196"/>
      <c r="L68" s="196"/>
      <c r="M68" s="196"/>
      <c r="N68" s="196">
        <v>2</v>
      </c>
      <c r="O68" s="196"/>
      <c r="P68" s="196"/>
      <c r="Q68" s="196"/>
      <c r="R68" s="328"/>
      <c r="S68" s="196" t="s">
        <v>138</v>
      </c>
    </row>
    <row r="69" spans="1:19" ht="14.1" customHeight="1">
      <c r="A69" s="328"/>
      <c r="B69" s="328"/>
      <c r="C69" s="328" t="s">
        <v>514</v>
      </c>
      <c r="D69" s="340">
        <v>3</v>
      </c>
      <c r="E69" s="328">
        <v>5</v>
      </c>
      <c r="F69" s="350">
        <v>10</v>
      </c>
      <c r="G69" s="350">
        <v>10</v>
      </c>
      <c r="H69" s="59" t="s">
        <v>115</v>
      </c>
      <c r="I69" s="203" t="s">
        <v>152</v>
      </c>
      <c r="J69" s="196"/>
      <c r="K69" s="196"/>
      <c r="L69" s="196"/>
      <c r="M69" s="196"/>
      <c r="N69" s="196">
        <v>2</v>
      </c>
      <c r="O69" s="196"/>
      <c r="P69" s="196"/>
      <c r="Q69" s="196"/>
      <c r="R69" s="328" t="s">
        <v>122</v>
      </c>
      <c r="S69" s="196" t="s">
        <v>138</v>
      </c>
    </row>
    <row r="70" spans="1:19" ht="14.1" customHeight="1">
      <c r="A70" s="328"/>
      <c r="B70" s="328"/>
      <c r="C70" s="328"/>
      <c r="D70" s="340"/>
      <c r="E70" s="328"/>
      <c r="F70" s="350"/>
      <c r="G70" s="350"/>
      <c r="H70" s="59" t="s">
        <v>116</v>
      </c>
      <c r="I70" s="203" t="s">
        <v>152</v>
      </c>
      <c r="J70" s="196"/>
      <c r="K70" s="196"/>
      <c r="L70" s="196"/>
      <c r="M70" s="196"/>
      <c r="N70" s="196">
        <v>2</v>
      </c>
      <c r="O70" s="196"/>
      <c r="P70" s="196"/>
      <c r="Q70" s="196"/>
      <c r="R70" s="328"/>
      <c r="S70" s="196" t="s">
        <v>138</v>
      </c>
    </row>
    <row r="71" spans="1:19" ht="14.1" customHeight="1">
      <c r="A71" s="328"/>
      <c r="B71" s="328"/>
      <c r="C71" s="328"/>
      <c r="D71" s="340"/>
      <c r="E71" s="328"/>
      <c r="F71" s="350"/>
      <c r="G71" s="350"/>
      <c r="H71" s="59" t="s">
        <v>117</v>
      </c>
      <c r="I71" s="203" t="s">
        <v>152</v>
      </c>
      <c r="J71" s="196"/>
      <c r="K71" s="196"/>
      <c r="L71" s="196"/>
      <c r="M71" s="196"/>
      <c r="N71" s="196">
        <v>2</v>
      </c>
      <c r="O71" s="196"/>
      <c r="P71" s="196"/>
      <c r="Q71" s="196"/>
      <c r="R71" s="328"/>
      <c r="S71" s="196" t="s">
        <v>138</v>
      </c>
    </row>
    <row r="72" spans="1:19" ht="14.1" customHeight="1">
      <c r="A72" s="328"/>
      <c r="B72" s="328"/>
      <c r="C72" s="328"/>
      <c r="D72" s="340"/>
      <c r="E72" s="328"/>
      <c r="F72" s="350"/>
      <c r="G72" s="350"/>
      <c r="H72" s="59" t="s">
        <v>118</v>
      </c>
      <c r="I72" s="203" t="s">
        <v>140</v>
      </c>
      <c r="J72" s="196"/>
      <c r="K72" s="196"/>
      <c r="L72" s="196"/>
      <c r="M72" s="196"/>
      <c r="N72" s="196">
        <v>2</v>
      </c>
      <c r="O72" s="196"/>
      <c r="P72" s="196"/>
      <c r="Q72" s="196"/>
      <c r="R72" s="328"/>
      <c r="S72" s="196" t="s">
        <v>138</v>
      </c>
    </row>
    <row r="73" spans="1:19" ht="14.1" customHeight="1">
      <c r="A73" s="328"/>
      <c r="B73" s="328"/>
      <c r="C73" s="328"/>
      <c r="D73" s="340"/>
      <c r="E73" s="328"/>
      <c r="F73" s="350"/>
      <c r="G73" s="350"/>
      <c r="H73" s="198" t="s">
        <v>374</v>
      </c>
      <c r="I73" s="196" t="s">
        <v>140</v>
      </c>
      <c r="J73" s="196"/>
      <c r="K73" s="196"/>
      <c r="L73" s="196"/>
      <c r="M73" s="196"/>
      <c r="N73" s="196">
        <v>2</v>
      </c>
      <c r="O73" s="196"/>
      <c r="P73" s="196"/>
      <c r="Q73" s="196"/>
      <c r="R73" s="328"/>
      <c r="S73" s="196" t="s">
        <v>138</v>
      </c>
    </row>
    <row r="74" spans="1:19" ht="14.1" customHeight="1">
      <c r="A74" s="328"/>
      <c r="B74" s="328"/>
      <c r="C74" s="328" t="s">
        <v>536</v>
      </c>
      <c r="D74" s="342">
        <v>3</v>
      </c>
      <c r="E74" s="335" t="s">
        <v>119</v>
      </c>
      <c r="F74" s="335" t="s">
        <v>120</v>
      </c>
      <c r="G74" s="328">
        <v>8</v>
      </c>
      <c r="H74" s="59" t="s">
        <v>121</v>
      </c>
      <c r="I74" s="203" t="s">
        <v>140</v>
      </c>
      <c r="J74" s="196"/>
      <c r="K74" s="196"/>
      <c r="L74" s="196"/>
      <c r="M74" s="196"/>
      <c r="N74" s="196">
        <v>2</v>
      </c>
      <c r="O74" s="196"/>
      <c r="P74" s="196"/>
      <c r="Q74" s="196"/>
      <c r="R74" s="328" t="s">
        <v>122</v>
      </c>
      <c r="S74" s="196" t="s">
        <v>138</v>
      </c>
    </row>
    <row r="75" spans="1:19" ht="14.1" customHeight="1">
      <c r="A75" s="328"/>
      <c r="B75" s="328"/>
      <c r="C75" s="328"/>
      <c r="D75" s="342"/>
      <c r="E75" s="335"/>
      <c r="F75" s="335"/>
      <c r="G75" s="328"/>
      <c r="H75" s="59" t="s">
        <v>123</v>
      </c>
      <c r="I75" s="203" t="s">
        <v>140</v>
      </c>
      <c r="J75" s="196"/>
      <c r="K75" s="196"/>
      <c r="L75" s="196"/>
      <c r="M75" s="196"/>
      <c r="N75" s="196">
        <v>2</v>
      </c>
      <c r="O75" s="196"/>
      <c r="P75" s="196"/>
      <c r="Q75" s="196"/>
      <c r="R75" s="328"/>
      <c r="S75" s="196" t="s">
        <v>138</v>
      </c>
    </row>
    <row r="76" spans="1:19" ht="27.95" customHeight="1">
      <c r="A76" s="328"/>
      <c r="B76" s="328"/>
      <c r="C76" s="328"/>
      <c r="D76" s="342"/>
      <c r="E76" s="335"/>
      <c r="F76" s="335"/>
      <c r="G76" s="328"/>
      <c r="H76" s="59" t="s">
        <v>538</v>
      </c>
      <c r="I76" s="203" t="s">
        <v>140</v>
      </c>
      <c r="J76" s="196"/>
      <c r="K76" s="196"/>
      <c r="L76" s="196"/>
      <c r="M76" s="196"/>
      <c r="N76" s="196">
        <v>2</v>
      </c>
      <c r="O76" s="196"/>
      <c r="P76" s="196"/>
      <c r="Q76" s="196"/>
      <c r="R76" s="328"/>
      <c r="S76" s="196" t="s">
        <v>138</v>
      </c>
    </row>
    <row r="77" spans="1:19" ht="27.95" customHeight="1">
      <c r="A77" s="328"/>
      <c r="B77" s="328"/>
      <c r="C77" s="328"/>
      <c r="D77" s="342"/>
      <c r="E77" s="335"/>
      <c r="F77" s="335"/>
      <c r="G77" s="328"/>
      <c r="H77" s="59" t="s">
        <v>124</v>
      </c>
      <c r="I77" s="203" t="s">
        <v>140</v>
      </c>
      <c r="J77" s="196"/>
      <c r="K77" s="196"/>
      <c r="L77" s="196"/>
      <c r="M77" s="196"/>
      <c r="N77" s="196">
        <v>2</v>
      </c>
      <c r="O77" s="196"/>
      <c r="P77" s="196"/>
      <c r="Q77" s="196"/>
      <c r="R77" s="328"/>
      <c r="S77" s="196" t="s">
        <v>138</v>
      </c>
    </row>
    <row r="78" spans="1:19" s="53" customFormat="1" ht="14.1" customHeight="1">
      <c r="A78" s="328"/>
      <c r="B78" s="328"/>
      <c r="C78" s="328" t="s">
        <v>539</v>
      </c>
      <c r="D78" s="340">
        <v>2.5</v>
      </c>
      <c r="E78" s="328">
        <v>4</v>
      </c>
      <c r="F78" s="350">
        <v>8</v>
      </c>
      <c r="G78" s="350">
        <v>10</v>
      </c>
      <c r="H78" s="198" t="s">
        <v>296</v>
      </c>
      <c r="I78" s="196" t="s">
        <v>140</v>
      </c>
      <c r="J78" s="196"/>
      <c r="K78" s="196"/>
      <c r="L78" s="196"/>
      <c r="M78" s="196">
        <v>2</v>
      </c>
      <c r="N78" s="196"/>
      <c r="O78" s="196"/>
      <c r="P78" s="196"/>
      <c r="Q78" s="196"/>
      <c r="R78" s="328" t="s">
        <v>122</v>
      </c>
      <c r="S78" s="196" t="s">
        <v>138</v>
      </c>
    </row>
    <row r="79" spans="1:19" s="53" customFormat="1" ht="14.1" customHeight="1">
      <c r="A79" s="328"/>
      <c r="B79" s="328"/>
      <c r="C79" s="328"/>
      <c r="D79" s="340"/>
      <c r="E79" s="328"/>
      <c r="F79" s="350"/>
      <c r="G79" s="350"/>
      <c r="H79" s="198" t="s">
        <v>297</v>
      </c>
      <c r="I79" s="196" t="s">
        <v>140</v>
      </c>
      <c r="J79" s="196"/>
      <c r="K79" s="196"/>
      <c r="L79" s="196"/>
      <c r="M79" s="196">
        <v>2</v>
      </c>
      <c r="N79" s="196"/>
      <c r="O79" s="196"/>
      <c r="P79" s="196"/>
      <c r="Q79" s="196"/>
      <c r="R79" s="328"/>
      <c r="S79" s="196" t="s">
        <v>138</v>
      </c>
    </row>
    <row r="80" spans="1:19" s="53" customFormat="1" ht="14.1" customHeight="1">
      <c r="A80" s="328"/>
      <c r="B80" s="328"/>
      <c r="C80" s="328"/>
      <c r="D80" s="340"/>
      <c r="E80" s="328"/>
      <c r="F80" s="350"/>
      <c r="G80" s="350"/>
      <c r="H80" s="198" t="s">
        <v>298</v>
      </c>
      <c r="I80" s="196" t="s">
        <v>137</v>
      </c>
      <c r="J80" s="196"/>
      <c r="K80" s="196"/>
      <c r="L80" s="196"/>
      <c r="M80" s="196">
        <v>2</v>
      </c>
      <c r="N80" s="196"/>
      <c r="O80" s="196"/>
      <c r="P80" s="196"/>
      <c r="Q80" s="196"/>
      <c r="R80" s="328"/>
      <c r="S80" s="196" t="s">
        <v>138</v>
      </c>
    </row>
    <row r="81" spans="1:19" s="53" customFormat="1" ht="14.1" customHeight="1">
      <c r="A81" s="328"/>
      <c r="B81" s="328"/>
      <c r="C81" s="328"/>
      <c r="D81" s="340"/>
      <c r="E81" s="328"/>
      <c r="F81" s="350"/>
      <c r="G81" s="350"/>
      <c r="H81" s="198" t="s">
        <v>299</v>
      </c>
      <c r="I81" s="196" t="s">
        <v>137</v>
      </c>
      <c r="J81" s="196"/>
      <c r="K81" s="196"/>
      <c r="L81" s="196"/>
      <c r="M81" s="196">
        <v>4</v>
      </c>
      <c r="N81" s="196"/>
      <c r="O81" s="196"/>
      <c r="P81" s="196"/>
      <c r="Q81" s="196"/>
      <c r="R81" s="328"/>
      <c r="S81" s="196" t="s">
        <v>138</v>
      </c>
    </row>
    <row r="82" spans="1:19" ht="14.1" customHeight="1">
      <c r="A82" s="328"/>
      <c r="B82" s="328"/>
      <c r="C82" s="335" t="s">
        <v>375</v>
      </c>
      <c r="D82" s="342">
        <v>2</v>
      </c>
      <c r="E82" s="335" t="s">
        <v>125</v>
      </c>
      <c r="F82" s="335" t="s">
        <v>119</v>
      </c>
      <c r="G82" s="328">
        <v>4</v>
      </c>
      <c r="H82" s="59" t="s">
        <v>376</v>
      </c>
      <c r="I82" s="203" t="s">
        <v>140</v>
      </c>
      <c r="J82" s="196"/>
      <c r="K82" s="196"/>
      <c r="L82" s="196"/>
      <c r="M82" s="196"/>
      <c r="N82" s="196"/>
      <c r="O82" s="196">
        <v>2</v>
      </c>
      <c r="P82" s="196"/>
      <c r="Q82" s="196"/>
      <c r="R82" s="328" t="s">
        <v>122</v>
      </c>
      <c r="S82" s="196" t="s">
        <v>138</v>
      </c>
    </row>
    <row r="83" spans="1:19" ht="27.95" customHeight="1">
      <c r="A83" s="328"/>
      <c r="B83" s="328"/>
      <c r="C83" s="335"/>
      <c r="D83" s="342"/>
      <c r="E83" s="335"/>
      <c r="F83" s="335"/>
      <c r="G83" s="328"/>
      <c r="H83" s="59" t="s">
        <v>377</v>
      </c>
      <c r="I83" s="203" t="s">
        <v>152</v>
      </c>
      <c r="J83" s="196"/>
      <c r="K83" s="196"/>
      <c r="L83" s="196"/>
      <c r="M83" s="196"/>
      <c r="N83" s="196"/>
      <c r="O83" s="196">
        <v>2</v>
      </c>
      <c r="P83" s="196"/>
      <c r="Q83" s="196"/>
      <c r="R83" s="328"/>
      <c r="S83" s="196" t="s">
        <v>138</v>
      </c>
    </row>
    <row r="84" spans="1:19" ht="14.1" customHeight="1">
      <c r="A84" s="328"/>
      <c r="B84" s="328"/>
      <c r="C84" s="62" t="s">
        <v>112</v>
      </c>
      <c r="D84" s="63">
        <f>D46+D53+D61+D66+D69+D74+D78+D82</f>
        <v>23</v>
      </c>
      <c r="E84" s="69">
        <f>E46+E53+E61+E66+E69+E74+E78+E82</f>
        <v>38</v>
      </c>
      <c r="F84" s="69">
        <f>F46+F53+F61+F66+F69+F74+F78+F82</f>
        <v>65</v>
      </c>
      <c r="G84" s="64">
        <f>G46+G53+G61+G66+G69+G74+G78+G82</f>
        <v>52</v>
      </c>
      <c r="H84" s="62"/>
      <c r="I84" s="62"/>
      <c r="J84" s="62"/>
      <c r="K84" s="62"/>
      <c r="L84" s="62"/>
      <c r="M84" s="62"/>
      <c r="N84" s="62"/>
      <c r="O84" s="62"/>
      <c r="P84" s="62"/>
      <c r="Q84" s="62"/>
      <c r="R84" s="62"/>
      <c r="S84" s="62"/>
    </row>
    <row r="85" spans="1:19" ht="14.1" customHeight="1">
      <c r="A85" s="328" t="s">
        <v>322</v>
      </c>
      <c r="B85" s="328" t="s">
        <v>378</v>
      </c>
      <c r="C85" s="336" t="s">
        <v>515</v>
      </c>
      <c r="D85" s="342">
        <v>2.5</v>
      </c>
      <c r="E85" s="335" t="s">
        <v>126</v>
      </c>
      <c r="F85" s="335" t="s">
        <v>127</v>
      </c>
      <c r="G85" s="351">
        <v>6</v>
      </c>
      <c r="H85" s="59" t="s">
        <v>128</v>
      </c>
      <c r="I85" s="203" t="s">
        <v>137</v>
      </c>
      <c r="J85" s="65"/>
      <c r="K85" s="65"/>
      <c r="L85" s="65"/>
      <c r="M85" s="71"/>
      <c r="N85" s="65"/>
      <c r="O85" s="196">
        <v>2</v>
      </c>
      <c r="P85" s="65"/>
      <c r="Q85" s="65"/>
      <c r="R85" s="328" t="s">
        <v>122</v>
      </c>
      <c r="S85" s="196" t="s">
        <v>138</v>
      </c>
    </row>
    <row r="86" spans="1:19" ht="14.1" customHeight="1">
      <c r="A86" s="328"/>
      <c r="B86" s="328"/>
      <c r="C86" s="335"/>
      <c r="D86" s="342"/>
      <c r="E86" s="335"/>
      <c r="F86" s="335"/>
      <c r="G86" s="351"/>
      <c r="H86" s="59" t="s">
        <v>379</v>
      </c>
      <c r="I86" s="203" t="s">
        <v>152</v>
      </c>
      <c r="J86" s="65"/>
      <c r="K86" s="65"/>
      <c r="L86" s="65"/>
      <c r="M86" s="71"/>
      <c r="N86" s="65"/>
      <c r="O86" s="65">
        <v>2</v>
      </c>
      <c r="P86" s="65"/>
      <c r="Q86" s="65"/>
      <c r="R86" s="328"/>
      <c r="S86" s="196" t="s">
        <v>138</v>
      </c>
    </row>
    <row r="87" spans="1:19" ht="14.1" customHeight="1">
      <c r="A87" s="328"/>
      <c r="B87" s="328"/>
      <c r="C87" s="335"/>
      <c r="D87" s="342"/>
      <c r="E87" s="335"/>
      <c r="F87" s="335"/>
      <c r="G87" s="351"/>
      <c r="H87" s="59" t="s">
        <v>380</v>
      </c>
      <c r="I87" s="203" t="s">
        <v>152</v>
      </c>
      <c r="J87" s="196"/>
      <c r="K87" s="196"/>
      <c r="L87" s="196"/>
      <c r="M87" s="199"/>
      <c r="N87" s="196"/>
      <c r="O87" s="196">
        <v>2</v>
      </c>
      <c r="P87" s="196"/>
      <c r="Q87" s="196"/>
      <c r="R87" s="339"/>
      <c r="S87" s="196" t="s">
        <v>138</v>
      </c>
    </row>
    <row r="88" spans="1:19" ht="14.1" customHeight="1">
      <c r="A88" s="328"/>
      <c r="B88" s="328"/>
      <c r="C88" s="337" t="s">
        <v>516</v>
      </c>
      <c r="D88" s="343">
        <v>2.5</v>
      </c>
      <c r="E88" s="337" t="s">
        <v>119</v>
      </c>
      <c r="F88" s="337" t="s">
        <v>120</v>
      </c>
      <c r="G88" s="351">
        <v>8</v>
      </c>
      <c r="H88" s="70" t="s">
        <v>381</v>
      </c>
      <c r="I88" s="202" t="s">
        <v>140</v>
      </c>
      <c r="J88" s="196"/>
      <c r="K88" s="196"/>
      <c r="L88" s="196"/>
      <c r="M88" s="199"/>
      <c r="N88" s="196"/>
      <c r="O88" s="196">
        <v>2</v>
      </c>
      <c r="P88" s="196"/>
      <c r="Q88" s="196"/>
      <c r="R88" s="328" t="s">
        <v>122</v>
      </c>
      <c r="S88" s="196" t="s">
        <v>138</v>
      </c>
    </row>
    <row r="89" spans="1:19" ht="14.1" customHeight="1">
      <c r="A89" s="328"/>
      <c r="B89" s="328"/>
      <c r="C89" s="337"/>
      <c r="D89" s="343"/>
      <c r="E89" s="337"/>
      <c r="F89" s="337"/>
      <c r="G89" s="351"/>
      <c r="H89" s="70" t="s">
        <v>129</v>
      </c>
      <c r="I89" s="202" t="s">
        <v>140</v>
      </c>
      <c r="J89" s="196"/>
      <c r="K89" s="196"/>
      <c r="L89" s="196"/>
      <c r="M89" s="199"/>
      <c r="N89" s="196"/>
      <c r="O89" s="196">
        <v>2</v>
      </c>
      <c r="P89" s="196"/>
      <c r="Q89" s="196"/>
      <c r="R89" s="328"/>
      <c r="S89" s="196" t="s">
        <v>138</v>
      </c>
    </row>
    <row r="90" spans="1:19" ht="14.1" customHeight="1">
      <c r="A90" s="328"/>
      <c r="B90" s="328"/>
      <c r="C90" s="337"/>
      <c r="D90" s="343"/>
      <c r="E90" s="337"/>
      <c r="F90" s="337"/>
      <c r="G90" s="351"/>
      <c r="H90" s="70" t="s">
        <v>382</v>
      </c>
      <c r="I90" s="202" t="s">
        <v>140</v>
      </c>
      <c r="J90" s="196"/>
      <c r="K90" s="196"/>
      <c r="L90" s="196"/>
      <c r="M90" s="199"/>
      <c r="N90" s="196"/>
      <c r="O90" s="196">
        <v>2</v>
      </c>
      <c r="P90" s="196"/>
      <c r="Q90" s="196"/>
      <c r="R90" s="328"/>
      <c r="S90" s="196" t="s">
        <v>138</v>
      </c>
    </row>
    <row r="91" spans="1:19" ht="14.1" customHeight="1">
      <c r="A91" s="328"/>
      <c r="B91" s="328"/>
      <c r="C91" s="337"/>
      <c r="D91" s="343"/>
      <c r="E91" s="337"/>
      <c r="F91" s="337"/>
      <c r="G91" s="351"/>
      <c r="H91" s="70" t="s">
        <v>383</v>
      </c>
      <c r="I91" s="202" t="s">
        <v>137</v>
      </c>
      <c r="J91" s="196"/>
      <c r="K91" s="196"/>
      <c r="L91" s="196"/>
      <c r="M91" s="199"/>
      <c r="N91" s="196"/>
      <c r="O91" s="196">
        <v>2</v>
      </c>
      <c r="P91" s="196"/>
      <c r="Q91" s="196"/>
      <c r="R91" s="339"/>
      <c r="S91" s="196" t="s">
        <v>138</v>
      </c>
    </row>
    <row r="92" spans="1:19" ht="14.1" customHeight="1">
      <c r="A92" s="328"/>
      <c r="B92" s="328"/>
      <c r="C92" s="338" t="s">
        <v>517</v>
      </c>
      <c r="D92" s="344">
        <v>2.5</v>
      </c>
      <c r="E92" s="349">
        <v>3</v>
      </c>
      <c r="F92" s="350">
        <v>6</v>
      </c>
      <c r="G92" s="350">
        <v>6</v>
      </c>
      <c r="H92" s="61" t="s">
        <v>130</v>
      </c>
      <c r="I92" s="203" t="s">
        <v>137</v>
      </c>
      <c r="J92" s="196"/>
      <c r="K92" s="196"/>
      <c r="L92" s="196"/>
      <c r="M92" s="199"/>
      <c r="N92" s="196"/>
      <c r="O92" s="196">
        <v>2</v>
      </c>
      <c r="P92" s="196"/>
      <c r="Q92" s="196"/>
      <c r="R92" s="328" t="s">
        <v>122</v>
      </c>
      <c r="S92" s="196" t="s">
        <v>138</v>
      </c>
    </row>
    <row r="93" spans="1:19" ht="14.1" customHeight="1">
      <c r="A93" s="328"/>
      <c r="B93" s="328"/>
      <c r="C93" s="339"/>
      <c r="D93" s="344"/>
      <c r="E93" s="349"/>
      <c r="F93" s="350"/>
      <c r="G93" s="350"/>
      <c r="H93" s="61" t="s">
        <v>131</v>
      </c>
      <c r="I93" s="203" t="s">
        <v>137</v>
      </c>
      <c r="J93" s="196"/>
      <c r="K93" s="196"/>
      <c r="L93" s="196"/>
      <c r="M93" s="199"/>
      <c r="N93" s="196"/>
      <c r="O93" s="196">
        <v>2</v>
      </c>
      <c r="P93" s="196"/>
      <c r="Q93" s="196"/>
      <c r="R93" s="328"/>
      <c r="S93" s="196" t="s">
        <v>138</v>
      </c>
    </row>
    <row r="94" spans="1:19" ht="27.95" customHeight="1">
      <c r="A94" s="328"/>
      <c r="B94" s="328"/>
      <c r="C94" s="339"/>
      <c r="D94" s="344"/>
      <c r="E94" s="349"/>
      <c r="F94" s="350"/>
      <c r="G94" s="350"/>
      <c r="H94" s="59" t="s">
        <v>518</v>
      </c>
      <c r="I94" s="203" t="s">
        <v>140</v>
      </c>
      <c r="J94" s="196"/>
      <c r="K94" s="196"/>
      <c r="L94" s="196"/>
      <c r="M94" s="199"/>
      <c r="N94" s="196"/>
      <c r="O94" s="196">
        <v>2</v>
      </c>
      <c r="P94" s="196"/>
      <c r="Q94" s="196"/>
      <c r="R94" s="339"/>
      <c r="S94" s="196" t="s">
        <v>138</v>
      </c>
    </row>
    <row r="95" spans="1:19" ht="27.95" customHeight="1">
      <c r="A95" s="328"/>
      <c r="B95" s="328"/>
      <c r="C95" s="338" t="s">
        <v>519</v>
      </c>
      <c r="D95" s="344">
        <v>2.5</v>
      </c>
      <c r="E95" s="349">
        <v>2</v>
      </c>
      <c r="F95" s="350">
        <v>4</v>
      </c>
      <c r="G95" s="350">
        <v>4</v>
      </c>
      <c r="H95" s="59" t="s">
        <v>384</v>
      </c>
      <c r="I95" s="203" t="s">
        <v>152</v>
      </c>
      <c r="J95" s="196"/>
      <c r="K95" s="196"/>
      <c r="L95" s="196"/>
      <c r="M95" s="199"/>
      <c r="N95" s="196"/>
      <c r="O95" s="196">
        <v>2</v>
      </c>
      <c r="P95" s="196"/>
      <c r="Q95" s="196"/>
      <c r="R95" s="328" t="s">
        <v>122</v>
      </c>
      <c r="S95" s="196" t="s">
        <v>138</v>
      </c>
    </row>
    <row r="96" spans="1:19" ht="14.1" customHeight="1">
      <c r="A96" s="328"/>
      <c r="B96" s="328"/>
      <c r="C96" s="338"/>
      <c r="D96" s="344"/>
      <c r="E96" s="349"/>
      <c r="F96" s="350"/>
      <c r="G96" s="350"/>
      <c r="H96" s="59" t="s">
        <v>385</v>
      </c>
      <c r="I96" s="196" t="s">
        <v>152</v>
      </c>
      <c r="J96" s="196"/>
      <c r="K96" s="196"/>
      <c r="L96" s="196"/>
      <c r="M96" s="199"/>
      <c r="N96" s="196"/>
      <c r="O96" s="196">
        <v>2</v>
      </c>
      <c r="P96" s="196"/>
      <c r="Q96" s="196"/>
      <c r="R96" s="328"/>
      <c r="S96" s="196" t="s">
        <v>138</v>
      </c>
    </row>
    <row r="97" spans="1:19" s="53" customFormat="1" ht="14.1" customHeight="1">
      <c r="A97" s="328"/>
      <c r="B97" s="328"/>
      <c r="C97" s="334" t="s">
        <v>520</v>
      </c>
      <c r="D97" s="338">
        <v>2</v>
      </c>
      <c r="E97" s="328">
        <v>2</v>
      </c>
      <c r="F97" s="350">
        <v>4</v>
      </c>
      <c r="G97" s="350">
        <v>4</v>
      </c>
      <c r="H97" s="70" t="s">
        <v>133</v>
      </c>
      <c r="I97" s="202" t="s">
        <v>140</v>
      </c>
      <c r="J97" s="196"/>
      <c r="K97" s="196"/>
      <c r="L97" s="196"/>
      <c r="M97" s="199"/>
      <c r="N97" s="196"/>
      <c r="O97" s="196">
        <v>2</v>
      </c>
      <c r="P97" s="196"/>
      <c r="Q97" s="196"/>
      <c r="R97" s="328" t="s">
        <v>122</v>
      </c>
      <c r="S97" s="196" t="s">
        <v>138</v>
      </c>
    </row>
    <row r="98" spans="1:19" s="53" customFormat="1" ht="22.5" customHeight="1">
      <c r="A98" s="328"/>
      <c r="B98" s="328"/>
      <c r="C98" s="328"/>
      <c r="D98" s="338"/>
      <c r="E98" s="328"/>
      <c r="F98" s="350"/>
      <c r="G98" s="350"/>
      <c r="H98" s="70" t="s">
        <v>134</v>
      </c>
      <c r="I98" s="202" t="s">
        <v>140</v>
      </c>
      <c r="J98" s="196"/>
      <c r="K98" s="196"/>
      <c r="L98" s="196"/>
      <c r="M98" s="199"/>
      <c r="N98" s="196"/>
      <c r="O98" s="196">
        <v>2</v>
      </c>
      <c r="P98" s="196"/>
      <c r="Q98" s="196"/>
      <c r="R98" s="328"/>
      <c r="S98" s="196"/>
    </row>
    <row r="99" spans="1:19" ht="14.1" customHeight="1">
      <c r="A99" s="328"/>
      <c r="B99" s="328"/>
      <c r="C99" s="338" t="s">
        <v>521</v>
      </c>
      <c r="D99" s="344">
        <v>2.5</v>
      </c>
      <c r="E99" s="349">
        <v>4</v>
      </c>
      <c r="F99" s="350">
        <v>8</v>
      </c>
      <c r="G99" s="350">
        <v>8</v>
      </c>
      <c r="H99" s="59" t="s">
        <v>387</v>
      </c>
      <c r="I99" s="203" t="s">
        <v>152</v>
      </c>
      <c r="J99" s="196"/>
      <c r="K99" s="196"/>
      <c r="L99" s="196"/>
      <c r="M99" s="199"/>
      <c r="N99" s="196"/>
      <c r="O99" s="196"/>
      <c r="P99" s="196">
        <v>2</v>
      </c>
      <c r="Q99" s="196"/>
      <c r="R99" s="328" t="s">
        <v>122</v>
      </c>
      <c r="S99" s="196" t="s">
        <v>138</v>
      </c>
    </row>
    <row r="100" spans="1:19" ht="14.1" customHeight="1">
      <c r="A100" s="328"/>
      <c r="B100" s="328"/>
      <c r="C100" s="338"/>
      <c r="D100" s="344"/>
      <c r="E100" s="349"/>
      <c r="F100" s="350"/>
      <c r="G100" s="350"/>
      <c r="H100" s="59" t="s">
        <v>388</v>
      </c>
      <c r="I100" s="203" t="s">
        <v>152</v>
      </c>
      <c r="J100" s="196"/>
      <c r="K100" s="196"/>
      <c r="L100" s="196"/>
      <c r="M100" s="199"/>
      <c r="N100" s="196"/>
      <c r="O100" s="196"/>
      <c r="P100" s="196">
        <v>2</v>
      </c>
      <c r="Q100" s="196"/>
      <c r="R100" s="328"/>
      <c r="S100" s="196" t="s">
        <v>138</v>
      </c>
    </row>
    <row r="101" spans="1:19" ht="14.1" customHeight="1">
      <c r="A101" s="328"/>
      <c r="B101" s="328"/>
      <c r="C101" s="338"/>
      <c r="D101" s="344"/>
      <c r="E101" s="349"/>
      <c r="F101" s="350"/>
      <c r="G101" s="350"/>
      <c r="H101" s="59" t="s">
        <v>389</v>
      </c>
      <c r="I101" s="203" t="s">
        <v>152</v>
      </c>
      <c r="J101" s="196"/>
      <c r="K101" s="196"/>
      <c r="L101" s="196"/>
      <c r="M101" s="199"/>
      <c r="N101" s="196"/>
      <c r="O101" s="196"/>
      <c r="P101" s="196">
        <v>2</v>
      </c>
      <c r="Q101" s="196"/>
      <c r="R101" s="339"/>
      <c r="S101" s="196" t="s">
        <v>135</v>
      </c>
    </row>
    <row r="102" spans="1:19" ht="14.1" customHeight="1">
      <c r="A102" s="328"/>
      <c r="B102" s="328"/>
      <c r="C102" s="338"/>
      <c r="D102" s="344"/>
      <c r="E102" s="349"/>
      <c r="F102" s="350"/>
      <c r="G102" s="350"/>
      <c r="H102" s="59" t="s">
        <v>136</v>
      </c>
      <c r="I102" s="203" t="s">
        <v>137</v>
      </c>
      <c r="J102" s="196"/>
      <c r="K102" s="196"/>
      <c r="L102" s="196"/>
      <c r="M102" s="199"/>
      <c r="N102" s="196"/>
      <c r="O102" s="196"/>
      <c r="P102" s="196">
        <v>2</v>
      </c>
      <c r="Q102" s="196"/>
      <c r="R102" s="339"/>
      <c r="S102" s="196" t="s">
        <v>138</v>
      </c>
    </row>
    <row r="103" spans="1:19" ht="14.1" customHeight="1">
      <c r="A103" s="328"/>
      <c r="B103" s="328"/>
      <c r="C103" s="338"/>
      <c r="D103" s="344"/>
      <c r="E103" s="349"/>
      <c r="F103" s="350"/>
      <c r="G103" s="350"/>
      <c r="H103" s="59" t="s">
        <v>390</v>
      </c>
      <c r="I103" s="203" t="s">
        <v>140</v>
      </c>
      <c r="J103" s="196"/>
      <c r="K103" s="196"/>
      <c r="L103" s="196"/>
      <c r="M103" s="196"/>
      <c r="N103" s="196"/>
      <c r="O103" s="196"/>
      <c r="P103" s="196">
        <v>2</v>
      </c>
      <c r="Q103" s="196"/>
      <c r="R103" s="339"/>
      <c r="S103" s="196" t="s">
        <v>138</v>
      </c>
    </row>
    <row r="104" spans="1:19" s="53" customFormat="1" ht="14.1" customHeight="1">
      <c r="A104" s="328"/>
      <c r="B104" s="328"/>
      <c r="C104" s="328" t="s">
        <v>522</v>
      </c>
      <c r="D104" s="338">
        <v>2</v>
      </c>
      <c r="E104" s="328">
        <v>2</v>
      </c>
      <c r="F104" s="351">
        <v>4</v>
      </c>
      <c r="G104" s="351">
        <v>4</v>
      </c>
      <c r="H104" s="59" t="s">
        <v>139</v>
      </c>
      <c r="I104" s="203" t="s">
        <v>140</v>
      </c>
      <c r="J104" s="196"/>
      <c r="K104" s="196"/>
      <c r="L104" s="196"/>
      <c r="M104" s="196"/>
      <c r="N104" s="196"/>
      <c r="O104" s="196">
        <v>2</v>
      </c>
      <c r="P104" s="196"/>
      <c r="Q104" s="196"/>
      <c r="R104" s="328" t="s">
        <v>122</v>
      </c>
      <c r="S104" s="196" t="s">
        <v>138</v>
      </c>
    </row>
    <row r="105" spans="1:19" s="53" customFormat="1" ht="27.95" customHeight="1">
      <c r="A105" s="328"/>
      <c r="B105" s="328"/>
      <c r="C105" s="328"/>
      <c r="D105" s="338"/>
      <c r="E105" s="328"/>
      <c r="F105" s="351"/>
      <c r="G105" s="351"/>
      <c r="H105" s="59" t="s">
        <v>141</v>
      </c>
      <c r="I105" s="203" t="s">
        <v>140</v>
      </c>
      <c r="J105" s="196"/>
      <c r="K105" s="196"/>
      <c r="L105" s="196"/>
      <c r="M105" s="196"/>
      <c r="N105" s="196"/>
      <c r="O105" s="196">
        <v>2</v>
      </c>
      <c r="P105" s="196"/>
      <c r="Q105" s="196"/>
      <c r="R105" s="328"/>
      <c r="S105" s="196" t="s">
        <v>135</v>
      </c>
    </row>
    <row r="106" spans="1:19" s="53" customFormat="1" ht="14.1" customHeight="1">
      <c r="A106" s="328"/>
      <c r="B106" s="328"/>
      <c r="C106" s="328"/>
      <c r="D106" s="338"/>
      <c r="E106" s="328"/>
      <c r="F106" s="351"/>
      <c r="G106" s="351"/>
      <c r="H106" s="59" t="s">
        <v>142</v>
      </c>
      <c r="I106" s="203" t="s">
        <v>140</v>
      </c>
      <c r="J106" s="196"/>
      <c r="K106" s="196"/>
      <c r="L106" s="196"/>
      <c r="M106" s="196"/>
      <c r="N106" s="196"/>
      <c r="O106" s="196">
        <v>1</v>
      </c>
      <c r="P106" s="196"/>
      <c r="Q106" s="196"/>
      <c r="R106" s="328"/>
      <c r="S106" s="196" t="s">
        <v>138</v>
      </c>
    </row>
    <row r="107" spans="1:19" s="53" customFormat="1" ht="14.1" customHeight="1">
      <c r="A107" s="328"/>
      <c r="B107" s="328"/>
      <c r="C107" s="328"/>
      <c r="D107" s="338"/>
      <c r="E107" s="328"/>
      <c r="F107" s="351"/>
      <c r="G107" s="351"/>
      <c r="H107" s="59" t="s">
        <v>143</v>
      </c>
      <c r="I107" s="203" t="s">
        <v>140</v>
      </c>
      <c r="J107" s="196"/>
      <c r="K107" s="196"/>
      <c r="L107" s="196"/>
      <c r="M107" s="199"/>
      <c r="N107" s="196"/>
      <c r="O107" s="196">
        <v>1</v>
      </c>
      <c r="P107" s="196"/>
      <c r="Q107" s="196"/>
      <c r="R107" s="328"/>
      <c r="S107" s="196" t="s">
        <v>138</v>
      </c>
    </row>
    <row r="108" spans="1:19" ht="14.1" customHeight="1">
      <c r="A108" s="328"/>
      <c r="B108" s="328"/>
      <c r="C108" s="335" t="s">
        <v>392</v>
      </c>
      <c r="D108" s="342">
        <v>2</v>
      </c>
      <c r="E108" s="335" t="s">
        <v>125</v>
      </c>
      <c r="F108" s="337" t="s">
        <v>119</v>
      </c>
      <c r="G108" s="351">
        <v>4</v>
      </c>
      <c r="H108" s="59" t="s">
        <v>144</v>
      </c>
      <c r="I108" s="203" t="s">
        <v>152</v>
      </c>
      <c r="J108" s="196"/>
      <c r="K108" s="196"/>
      <c r="L108" s="196"/>
      <c r="M108" s="199"/>
      <c r="N108" s="196"/>
      <c r="O108" s="196">
        <v>2</v>
      </c>
      <c r="P108" s="196"/>
      <c r="Q108" s="196"/>
      <c r="R108" s="328" t="s">
        <v>122</v>
      </c>
      <c r="S108" s="196" t="s">
        <v>138</v>
      </c>
    </row>
    <row r="109" spans="1:19" ht="27.95" customHeight="1">
      <c r="A109" s="328"/>
      <c r="B109" s="328"/>
      <c r="C109" s="335"/>
      <c r="D109" s="342"/>
      <c r="E109" s="335"/>
      <c r="F109" s="337"/>
      <c r="G109" s="351"/>
      <c r="H109" s="59" t="s">
        <v>145</v>
      </c>
      <c r="I109" s="203" t="s">
        <v>152</v>
      </c>
      <c r="J109" s="196"/>
      <c r="K109" s="196"/>
      <c r="L109" s="196"/>
      <c r="M109" s="199"/>
      <c r="N109" s="196"/>
      <c r="O109" s="196">
        <v>2</v>
      </c>
      <c r="P109" s="196"/>
      <c r="Q109" s="196"/>
      <c r="R109" s="328"/>
      <c r="S109" s="196" t="s">
        <v>138</v>
      </c>
    </row>
    <row r="110" spans="1:19" ht="14.1" customHeight="1">
      <c r="A110" s="328"/>
      <c r="B110" s="328"/>
      <c r="C110" s="335" t="s">
        <v>146</v>
      </c>
      <c r="D110" s="342">
        <v>2</v>
      </c>
      <c r="E110" s="335" t="s">
        <v>126</v>
      </c>
      <c r="F110" s="337" t="s">
        <v>127</v>
      </c>
      <c r="G110" s="351">
        <v>4</v>
      </c>
      <c r="H110" s="197" t="s">
        <v>393</v>
      </c>
      <c r="I110" s="203" t="s">
        <v>137</v>
      </c>
      <c r="J110" s="196"/>
      <c r="K110" s="196"/>
      <c r="L110" s="196"/>
      <c r="M110" s="199"/>
      <c r="N110" s="196"/>
      <c r="O110" s="196">
        <v>2</v>
      </c>
      <c r="P110" s="196"/>
      <c r="Q110" s="196"/>
      <c r="R110" s="328" t="s">
        <v>122</v>
      </c>
      <c r="S110" s="196" t="s">
        <v>138</v>
      </c>
    </row>
    <row r="111" spans="1:19" ht="14.1" customHeight="1">
      <c r="A111" s="328"/>
      <c r="B111" s="328"/>
      <c r="C111" s="335"/>
      <c r="D111" s="342"/>
      <c r="E111" s="335"/>
      <c r="F111" s="337"/>
      <c r="G111" s="351"/>
      <c r="H111" s="197" t="s">
        <v>394</v>
      </c>
      <c r="I111" s="203" t="s">
        <v>137</v>
      </c>
      <c r="J111" s="196"/>
      <c r="K111" s="196"/>
      <c r="L111" s="196"/>
      <c r="M111" s="199"/>
      <c r="N111" s="196"/>
      <c r="O111" s="196">
        <v>2</v>
      </c>
      <c r="P111" s="196"/>
      <c r="Q111" s="196"/>
      <c r="R111" s="328"/>
      <c r="S111" s="196" t="s">
        <v>138</v>
      </c>
    </row>
    <row r="112" spans="1:19" ht="27.95" customHeight="1">
      <c r="A112" s="328"/>
      <c r="B112" s="328"/>
      <c r="C112" s="335"/>
      <c r="D112" s="342"/>
      <c r="E112" s="335"/>
      <c r="F112" s="337"/>
      <c r="G112" s="351"/>
      <c r="H112" s="197" t="s">
        <v>147</v>
      </c>
      <c r="I112" s="203" t="s">
        <v>137</v>
      </c>
      <c r="J112" s="196"/>
      <c r="K112" s="196"/>
      <c r="L112" s="196"/>
      <c r="M112" s="199"/>
      <c r="N112" s="196"/>
      <c r="O112" s="196">
        <v>2</v>
      </c>
      <c r="P112" s="196"/>
      <c r="Q112" s="196"/>
      <c r="R112" s="339"/>
      <c r="S112" s="196" t="s">
        <v>135</v>
      </c>
    </row>
    <row r="113" spans="1:19" ht="14.1" customHeight="1">
      <c r="A113" s="328"/>
      <c r="B113" s="328"/>
      <c r="C113" s="335" t="s">
        <v>523</v>
      </c>
      <c r="D113" s="342">
        <v>2</v>
      </c>
      <c r="E113" s="335" t="s">
        <v>125</v>
      </c>
      <c r="F113" s="335" t="s">
        <v>119</v>
      </c>
      <c r="G113" s="328">
        <v>4</v>
      </c>
      <c r="H113" s="197" t="s">
        <v>148</v>
      </c>
      <c r="I113" s="203" t="s">
        <v>140</v>
      </c>
      <c r="J113" s="196"/>
      <c r="K113" s="196"/>
      <c r="L113" s="196"/>
      <c r="M113" s="199"/>
      <c r="N113" s="196"/>
      <c r="O113" s="196">
        <v>2</v>
      </c>
      <c r="P113" s="196"/>
      <c r="Q113" s="196"/>
      <c r="R113" s="328" t="s">
        <v>122</v>
      </c>
      <c r="S113" s="196" t="s">
        <v>138</v>
      </c>
    </row>
    <row r="114" spans="1:19" ht="14.1" customHeight="1">
      <c r="A114" s="328"/>
      <c r="B114" s="328"/>
      <c r="C114" s="335"/>
      <c r="D114" s="342"/>
      <c r="E114" s="335"/>
      <c r="F114" s="335"/>
      <c r="G114" s="328"/>
      <c r="H114" s="197" t="s">
        <v>149</v>
      </c>
      <c r="I114" s="203" t="s">
        <v>140</v>
      </c>
      <c r="J114" s="196"/>
      <c r="K114" s="196"/>
      <c r="L114" s="196"/>
      <c r="M114" s="199"/>
      <c r="N114" s="196"/>
      <c r="O114" s="196">
        <v>2</v>
      </c>
      <c r="P114" s="196"/>
      <c r="Q114" s="196"/>
      <c r="R114" s="328"/>
      <c r="S114" s="196" t="s">
        <v>138</v>
      </c>
    </row>
    <row r="115" spans="1:19" ht="14.1" customHeight="1">
      <c r="A115" s="328"/>
      <c r="B115" s="328"/>
      <c r="C115" s="335"/>
      <c r="D115" s="342"/>
      <c r="E115" s="335"/>
      <c r="F115" s="335"/>
      <c r="G115" s="328"/>
      <c r="H115" s="197" t="s">
        <v>150</v>
      </c>
      <c r="I115" s="203" t="s">
        <v>137</v>
      </c>
      <c r="J115" s="196"/>
      <c r="K115" s="196"/>
      <c r="L115" s="196"/>
      <c r="M115" s="199"/>
      <c r="N115" s="196"/>
      <c r="O115" s="196">
        <v>2</v>
      </c>
      <c r="P115" s="196"/>
      <c r="Q115" s="196"/>
      <c r="R115" s="328"/>
      <c r="S115" s="196" t="s">
        <v>135</v>
      </c>
    </row>
    <row r="116" spans="1:19" ht="14.1" customHeight="1">
      <c r="A116" s="328"/>
      <c r="B116" s="328"/>
      <c r="C116" s="328" t="s">
        <v>151</v>
      </c>
      <c r="D116" s="342">
        <v>2</v>
      </c>
      <c r="E116" s="335" t="s">
        <v>125</v>
      </c>
      <c r="F116" s="335" t="s">
        <v>119</v>
      </c>
      <c r="G116" s="328">
        <v>4</v>
      </c>
      <c r="H116" s="70" t="s">
        <v>396</v>
      </c>
      <c r="I116" s="202" t="s">
        <v>140</v>
      </c>
      <c r="J116" s="196"/>
      <c r="K116" s="196"/>
      <c r="L116" s="196"/>
      <c r="M116" s="199"/>
      <c r="N116" s="196"/>
      <c r="O116" s="196">
        <v>2</v>
      </c>
      <c r="P116" s="196"/>
      <c r="Q116" s="196"/>
      <c r="R116" s="328" t="s">
        <v>122</v>
      </c>
      <c r="S116" s="196" t="s">
        <v>138</v>
      </c>
    </row>
    <row r="117" spans="1:19" ht="27.95" customHeight="1">
      <c r="A117" s="328"/>
      <c r="B117" s="328"/>
      <c r="C117" s="328"/>
      <c r="D117" s="342"/>
      <c r="E117" s="335"/>
      <c r="F117" s="335"/>
      <c r="G117" s="328"/>
      <c r="H117" s="70" t="s">
        <v>397</v>
      </c>
      <c r="I117" s="202" t="s">
        <v>137</v>
      </c>
      <c r="J117" s="196"/>
      <c r="K117" s="196"/>
      <c r="L117" s="196"/>
      <c r="M117" s="199"/>
      <c r="N117" s="196"/>
      <c r="O117" s="196">
        <v>2</v>
      </c>
      <c r="P117" s="196"/>
      <c r="Q117" s="196"/>
      <c r="R117" s="328"/>
      <c r="S117" s="196" t="s">
        <v>138</v>
      </c>
    </row>
    <row r="118" spans="1:19" ht="27.95" customHeight="1">
      <c r="A118" s="328"/>
      <c r="B118" s="328"/>
      <c r="C118" s="334" t="s">
        <v>524</v>
      </c>
      <c r="D118" s="342">
        <v>2</v>
      </c>
      <c r="E118" s="335" t="s">
        <v>125</v>
      </c>
      <c r="F118" s="335" t="s">
        <v>119</v>
      </c>
      <c r="G118" s="328">
        <v>4</v>
      </c>
      <c r="H118" s="70" t="s">
        <v>525</v>
      </c>
      <c r="I118" s="202" t="s">
        <v>152</v>
      </c>
      <c r="J118" s="196"/>
      <c r="K118" s="196"/>
      <c r="L118" s="196"/>
      <c r="M118" s="199"/>
      <c r="N118" s="196"/>
      <c r="O118" s="196">
        <v>2</v>
      </c>
      <c r="P118" s="196"/>
      <c r="Q118" s="196"/>
      <c r="R118" s="196"/>
      <c r="S118" s="196" t="s">
        <v>138</v>
      </c>
    </row>
    <row r="119" spans="1:19" ht="14.1" customHeight="1">
      <c r="A119" s="328"/>
      <c r="B119" s="328"/>
      <c r="C119" s="328"/>
      <c r="D119" s="342"/>
      <c r="E119" s="335"/>
      <c r="F119" s="335"/>
      <c r="G119" s="328"/>
      <c r="H119" s="197" t="s">
        <v>153</v>
      </c>
      <c r="I119" s="202" t="s">
        <v>137</v>
      </c>
      <c r="J119" s="196"/>
      <c r="K119" s="196"/>
      <c r="L119" s="196"/>
      <c r="M119" s="199"/>
      <c r="N119" s="196"/>
      <c r="O119" s="196">
        <v>2</v>
      </c>
      <c r="P119" s="196"/>
      <c r="Q119" s="196"/>
      <c r="R119" s="196"/>
      <c r="S119" s="196" t="s">
        <v>135</v>
      </c>
    </row>
    <row r="120" spans="1:19" ht="14.1" customHeight="1">
      <c r="A120" s="328"/>
      <c r="B120" s="328"/>
      <c r="C120" s="328"/>
      <c r="D120" s="342"/>
      <c r="E120" s="335"/>
      <c r="F120" s="335"/>
      <c r="G120" s="328"/>
      <c r="H120" s="197" t="s">
        <v>154</v>
      </c>
      <c r="I120" s="203" t="s">
        <v>137</v>
      </c>
      <c r="J120" s="196"/>
      <c r="K120" s="196"/>
      <c r="L120" s="196"/>
      <c r="M120" s="199"/>
      <c r="N120" s="196"/>
      <c r="O120" s="196">
        <v>2</v>
      </c>
      <c r="P120" s="196"/>
      <c r="Q120" s="196"/>
      <c r="R120" s="196" t="s">
        <v>122</v>
      </c>
      <c r="S120" s="196" t="s">
        <v>138</v>
      </c>
    </row>
    <row r="121" spans="1:19" ht="14.1" customHeight="1">
      <c r="A121" s="328"/>
      <c r="B121" s="328"/>
      <c r="C121" s="328" t="s">
        <v>526</v>
      </c>
      <c r="D121" s="342">
        <v>2</v>
      </c>
      <c r="E121" s="335" t="s">
        <v>125</v>
      </c>
      <c r="F121" s="335" t="s">
        <v>119</v>
      </c>
      <c r="G121" s="328">
        <v>4</v>
      </c>
      <c r="H121" s="197" t="s">
        <v>155</v>
      </c>
      <c r="I121" s="203" t="s">
        <v>140</v>
      </c>
      <c r="J121" s="196"/>
      <c r="K121" s="196"/>
      <c r="L121" s="196"/>
      <c r="M121" s="199"/>
      <c r="N121" s="196"/>
      <c r="O121" s="196">
        <v>2</v>
      </c>
      <c r="P121" s="196"/>
      <c r="Q121" s="196"/>
      <c r="R121" s="196"/>
      <c r="S121" s="196" t="s">
        <v>138</v>
      </c>
    </row>
    <row r="122" spans="1:19" ht="14.1" customHeight="1">
      <c r="A122" s="328"/>
      <c r="B122" s="328"/>
      <c r="C122" s="328"/>
      <c r="D122" s="342"/>
      <c r="E122" s="335"/>
      <c r="F122" s="335"/>
      <c r="G122" s="328"/>
      <c r="H122" s="59" t="s">
        <v>156</v>
      </c>
      <c r="I122" s="203" t="s">
        <v>140</v>
      </c>
      <c r="J122" s="196"/>
      <c r="K122" s="196"/>
      <c r="L122" s="196"/>
      <c r="M122" s="199"/>
      <c r="N122" s="196"/>
      <c r="O122" s="196">
        <v>2</v>
      </c>
      <c r="P122" s="196"/>
      <c r="Q122" s="196"/>
      <c r="R122" s="196"/>
      <c r="S122" s="196" t="s">
        <v>138</v>
      </c>
    </row>
    <row r="123" spans="1:19" ht="14.1" customHeight="1">
      <c r="A123" s="328"/>
      <c r="B123" s="328"/>
      <c r="C123" s="328"/>
      <c r="D123" s="342"/>
      <c r="E123" s="335"/>
      <c r="F123" s="335"/>
      <c r="G123" s="328"/>
      <c r="H123" s="198" t="s">
        <v>157</v>
      </c>
      <c r="I123" s="203" t="s">
        <v>140</v>
      </c>
      <c r="J123" s="196"/>
      <c r="K123" s="196"/>
      <c r="L123" s="196"/>
      <c r="M123" s="199"/>
      <c r="N123" s="196"/>
      <c r="O123" s="196">
        <v>2</v>
      </c>
      <c r="P123" s="196"/>
      <c r="Q123" s="196"/>
      <c r="R123" s="196"/>
      <c r="S123" s="196" t="s">
        <v>135</v>
      </c>
    </row>
    <row r="124" spans="1:19" ht="14.1" customHeight="1">
      <c r="A124" s="328"/>
      <c r="B124" s="328"/>
      <c r="C124" s="328"/>
      <c r="D124" s="342"/>
      <c r="E124" s="335"/>
      <c r="F124" s="335"/>
      <c r="G124" s="328"/>
      <c r="H124" s="198" t="s">
        <v>158</v>
      </c>
      <c r="I124" s="203" t="s">
        <v>140</v>
      </c>
      <c r="J124" s="196"/>
      <c r="K124" s="196"/>
      <c r="L124" s="196"/>
      <c r="M124" s="199"/>
      <c r="N124" s="196"/>
      <c r="O124" s="196">
        <v>2</v>
      </c>
      <c r="P124" s="196"/>
      <c r="Q124" s="196"/>
      <c r="R124" s="196" t="s">
        <v>122</v>
      </c>
      <c r="S124" s="196" t="s">
        <v>135</v>
      </c>
    </row>
    <row r="125" spans="1:19" ht="14.1" customHeight="1">
      <c r="A125" s="328"/>
      <c r="B125" s="328"/>
      <c r="C125" s="328" t="s">
        <v>399</v>
      </c>
      <c r="D125" s="342">
        <v>0.5</v>
      </c>
      <c r="E125" s="335" t="s">
        <v>119</v>
      </c>
      <c r="F125" s="335" t="s">
        <v>159</v>
      </c>
      <c r="G125" s="328">
        <v>16</v>
      </c>
      <c r="H125" s="59" t="s">
        <v>400</v>
      </c>
      <c r="I125" s="203" t="s">
        <v>160</v>
      </c>
      <c r="J125" s="196"/>
      <c r="K125" s="196"/>
      <c r="L125" s="196"/>
      <c r="M125" s="199"/>
      <c r="N125" s="196"/>
      <c r="O125" s="196">
        <v>4</v>
      </c>
      <c r="P125" s="196"/>
      <c r="Q125" s="196"/>
      <c r="R125" s="328" t="s">
        <v>161</v>
      </c>
      <c r="S125" s="196" t="s">
        <v>138</v>
      </c>
    </row>
    <row r="126" spans="1:19" ht="27.95" customHeight="1">
      <c r="A126" s="328"/>
      <c r="B126" s="328"/>
      <c r="C126" s="328"/>
      <c r="D126" s="342"/>
      <c r="E126" s="335"/>
      <c r="F126" s="335"/>
      <c r="G126" s="328"/>
      <c r="H126" s="59" t="s">
        <v>401</v>
      </c>
      <c r="I126" s="203" t="s">
        <v>160</v>
      </c>
      <c r="J126" s="196"/>
      <c r="K126" s="196"/>
      <c r="L126" s="196"/>
      <c r="M126" s="199"/>
      <c r="N126" s="196"/>
      <c r="O126" s="196">
        <v>4</v>
      </c>
      <c r="P126" s="196"/>
      <c r="Q126" s="196"/>
      <c r="R126" s="328"/>
      <c r="S126" s="196" t="s">
        <v>138</v>
      </c>
    </row>
    <row r="127" spans="1:19" ht="14.1" customHeight="1">
      <c r="A127" s="328"/>
      <c r="B127" s="328"/>
      <c r="C127" s="328"/>
      <c r="D127" s="342"/>
      <c r="E127" s="335"/>
      <c r="F127" s="335"/>
      <c r="G127" s="328"/>
      <c r="H127" s="59" t="s">
        <v>402</v>
      </c>
      <c r="I127" s="203" t="s">
        <v>160</v>
      </c>
      <c r="J127" s="196"/>
      <c r="K127" s="196"/>
      <c r="L127" s="196"/>
      <c r="M127" s="199"/>
      <c r="N127" s="196"/>
      <c r="O127" s="196">
        <v>4</v>
      </c>
      <c r="P127" s="196"/>
      <c r="Q127" s="196"/>
      <c r="R127" s="328"/>
      <c r="S127" s="196" t="s">
        <v>138</v>
      </c>
    </row>
    <row r="128" spans="1:19" ht="14.1" customHeight="1">
      <c r="A128" s="328"/>
      <c r="B128" s="328"/>
      <c r="C128" s="328"/>
      <c r="D128" s="342"/>
      <c r="E128" s="335"/>
      <c r="F128" s="335"/>
      <c r="G128" s="328"/>
      <c r="H128" s="59" t="s">
        <v>403</v>
      </c>
      <c r="I128" s="203" t="s">
        <v>162</v>
      </c>
      <c r="J128" s="196"/>
      <c r="K128" s="196"/>
      <c r="L128" s="196"/>
      <c r="M128" s="199"/>
      <c r="N128" s="196"/>
      <c r="O128" s="196">
        <v>4</v>
      </c>
      <c r="P128" s="196"/>
      <c r="Q128" s="196"/>
      <c r="R128" s="328"/>
      <c r="S128" s="196" t="s">
        <v>138</v>
      </c>
    </row>
    <row r="129" spans="1:19" ht="14.1" customHeight="1">
      <c r="A129" s="328"/>
      <c r="B129" s="328"/>
      <c r="C129" s="62" t="s">
        <v>112</v>
      </c>
      <c r="D129" s="63">
        <f>D85+D88+D92+D95+D97+D99+D104+D108+D110+D113+D116+D118+D121+D125</f>
        <v>29</v>
      </c>
      <c r="E129" s="69">
        <f>E85+E88+E92+E95+E97+E99+E104+E108+E110+E113+E116+E118+E121+E125</f>
        <v>37</v>
      </c>
      <c r="F129" s="69">
        <f>F85+F88+F92+F95+F97+F99+F104+F108+F110+F113+F116+F118+F121+F125</f>
        <v>82</v>
      </c>
      <c r="G129" s="64">
        <f>G85+G88+G92+G95+G97+G99+G104+G108+G110+G113+G116+G118+G121+G125</f>
        <v>80</v>
      </c>
      <c r="H129" s="62"/>
      <c r="I129" s="62"/>
      <c r="J129" s="62"/>
      <c r="K129" s="62"/>
      <c r="L129" s="62"/>
      <c r="M129" s="62"/>
      <c r="N129" s="62"/>
      <c r="O129" s="62"/>
      <c r="P129" s="62"/>
      <c r="Q129" s="62"/>
      <c r="R129" s="62"/>
      <c r="S129" s="62"/>
    </row>
    <row r="130" spans="1:19" ht="14.1" customHeight="1">
      <c r="A130" s="328" t="s">
        <v>404</v>
      </c>
      <c r="B130" s="328" t="s">
        <v>405</v>
      </c>
      <c r="C130" s="333" t="s">
        <v>163</v>
      </c>
      <c r="D130" s="333" t="s">
        <v>164</v>
      </c>
      <c r="E130" s="333">
        <v>5</v>
      </c>
      <c r="F130" s="333">
        <v>18</v>
      </c>
      <c r="G130" s="328" t="s">
        <v>164</v>
      </c>
      <c r="H130" s="59" t="s">
        <v>406</v>
      </c>
      <c r="I130" s="203" t="s">
        <v>152</v>
      </c>
      <c r="J130" s="203"/>
      <c r="K130" s="196">
        <v>2</v>
      </c>
      <c r="L130" s="203"/>
      <c r="M130" s="196"/>
      <c r="N130" s="196"/>
      <c r="O130" s="196"/>
      <c r="P130" s="196"/>
      <c r="Q130" s="196"/>
      <c r="R130" s="328" t="s">
        <v>161</v>
      </c>
      <c r="S130" s="196" t="s">
        <v>135</v>
      </c>
    </row>
    <row r="131" spans="1:19" ht="14.1" customHeight="1">
      <c r="A131" s="328"/>
      <c r="B131" s="328"/>
      <c r="C131" s="333"/>
      <c r="D131" s="333"/>
      <c r="E131" s="333"/>
      <c r="F131" s="333"/>
      <c r="G131" s="328"/>
      <c r="H131" s="59" t="s">
        <v>407</v>
      </c>
      <c r="I131" s="203" t="s">
        <v>152</v>
      </c>
      <c r="J131" s="203"/>
      <c r="K131" s="196">
        <v>4</v>
      </c>
      <c r="L131" s="203"/>
      <c r="M131" s="196"/>
      <c r="N131" s="196"/>
      <c r="O131" s="196"/>
      <c r="P131" s="196"/>
      <c r="Q131" s="196"/>
      <c r="R131" s="328"/>
      <c r="S131" s="196" t="s">
        <v>135</v>
      </c>
    </row>
    <row r="132" spans="1:19" ht="14.1" customHeight="1">
      <c r="A132" s="328"/>
      <c r="B132" s="328"/>
      <c r="C132" s="333"/>
      <c r="D132" s="333"/>
      <c r="E132" s="333"/>
      <c r="F132" s="333"/>
      <c r="G132" s="328"/>
      <c r="H132" s="59" t="s">
        <v>408</v>
      </c>
      <c r="I132" s="203" t="s">
        <v>140</v>
      </c>
      <c r="J132" s="203"/>
      <c r="K132" s="196">
        <v>4</v>
      </c>
      <c r="L132" s="203"/>
      <c r="M132" s="196"/>
      <c r="N132" s="196"/>
      <c r="O132" s="196"/>
      <c r="P132" s="196"/>
      <c r="Q132" s="196"/>
      <c r="R132" s="328"/>
      <c r="S132" s="196" t="s">
        <v>135</v>
      </c>
    </row>
    <row r="133" spans="1:19" ht="14.1" customHeight="1">
      <c r="A133" s="328"/>
      <c r="B133" s="328"/>
      <c r="C133" s="333"/>
      <c r="D133" s="333"/>
      <c r="E133" s="333"/>
      <c r="F133" s="333"/>
      <c r="G133" s="328"/>
      <c r="H133" s="59" t="s">
        <v>409</v>
      </c>
      <c r="I133" s="203" t="s">
        <v>140</v>
      </c>
      <c r="J133" s="203"/>
      <c r="K133" s="196">
        <v>4</v>
      </c>
      <c r="L133" s="203"/>
      <c r="M133" s="196"/>
      <c r="N133" s="196"/>
      <c r="O133" s="196"/>
      <c r="P133" s="196"/>
      <c r="Q133" s="196"/>
      <c r="R133" s="328"/>
      <c r="S133" s="196" t="s">
        <v>135</v>
      </c>
    </row>
    <row r="134" spans="1:19" ht="14.1" customHeight="1">
      <c r="A134" s="328"/>
      <c r="B134" s="328"/>
      <c r="C134" s="333" t="s">
        <v>165</v>
      </c>
      <c r="D134" s="341" t="s">
        <v>164</v>
      </c>
      <c r="E134" s="348">
        <v>2</v>
      </c>
      <c r="F134" s="348">
        <v>2</v>
      </c>
      <c r="G134" s="340" t="s">
        <v>164</v>
      </c>
      <c r="H134" s="61" t="s">
        <v>410</v>
      </c>
      <c r="I134" s="196" t="s">
        <v>152</v>
      </c>
      <c r="J134" s="196"/>
      <c r="K134" s="196"/>
      <c r="L134" s="66">
        <v>1</v>
      </c>
      <c r="M134" s="196"/>
      <c r="N134" s="196"/>
      <c r="O134" s="196"/>
      <c r="P134" s="196"/>
      <c r="Q134" s="196"/>
      <c r="R134" s="328" t="s">
        <v>122</v>
      </c>
      <c r="S134" s="196" t="s">
        <v>135</v>
      </c>
    </row>
    <row r="135" spans="1:19" ht="14.1" customHeight="1">
      <c r="A135" s="328"/>
      <c r="B135" s="328"/>
      <c r="C135" s="333"/>
      <c r="D135" s="341"/>
      <c r="E135" s="348"/>
      <c r="F135" s="348"/>
      <c r="G135" s="340"/>
      <c r="H135" s="61" t="s">
        <v>411</v>
      </c>
      <c r="I135" s="196" t="s">
        <v>152</v>
      </c>
      <c r="J135" s="196"/>
      <c r="K135" s="196"/>
      <c r="L135" s="66">
        <v>1</v>
      </c>
      <c r="M135" s="196">
        <v>6</v>
      </c>
      <c r="N135" s="196"/>
      <c r="O135" s="196"/>
      <c r="P135" s="196"/>
      <c r="Q135" s="196"/>
      <c r="R135" s="328"/>
      <c r="S135" s="196" t="s">
        <v>135</v>
      </c>
    </row>
    <row r="136" spans="1:19" ht="14.1" customHeight="1">
      <c r="A136" s="328"/>
      <c r="B136" s="328"/>
      <c r="C136" s="333" t="s">
        <v>110</v>
      </c>
      <c r="D136" s="345" t="s">
        <v>164</v>
      </c>
      <c r="E136" s="333">
        <v>6</v>
      </c>
      <c r="F136" s="333">
        <v>14</v>
      </c>
      <c r="G136" s="328" t="s">
        <v>164</v>
      </c>
      <c r="H136" s="59" t="s">
        <v>412</v>
      </c>
      <c r="I136" s="203" t="s">
        <v>152</v>
      </c>
      <c r="J136" s="203"/>
      <c r="K136" s="196"/>
      <c r="L136" s="203"/>
      <c r="M136" s="196">
        <v>2</v>
      </c>
      <c r="N136" s="196"/>
      <c r="O136" s="196"/>
      <c r="P136" s="196"/>
      <c r="Q136" s="196"/>
      <c r="R136" s="328" t="s">
        <v>122</v>
      </c>
      <c r="S136" s="196" t="s">
        <v>135</v>
      </c>
    </row>
    <row r="137" spans="1:19" ht="14.1" customHeight="1">
      <c r="A137" s="328"/>
      <c r="B137" s="328"/>
      <c r="C137" s="333"/>
      <c r="D137" s="345"/>
      <c r="E137" s="333"/>
      <c r="F137" s="333"/>
      <c r="G137" s="328"/>
      <c r="H137" s="59" t="s">
        <v>413</v>
      </c>
      <c r="I137" s="203" t="s">
        <v>137</v>
      </c>
      <c r="J137" s="203"/>
      <c r="K137" s="196"/>
      <c r="L137" s="203"/>
      <c r="M137" s="196">
        <v>2</v>
      </c>
      <c r="N137" s="196"/>
      <c r="O137" s="196"/>
      <c r="P137" s="196"/>
      <c r="Q137" s="196"/>
      <c r="R137" s="328"/>
      <c r="S137" s="196" t="s">
        <v>135</v>
      </c>
    </row>
    <row r="138" spans="1:19" ht="14.1" customHeight="1">
      <c r="A138" s="328"/>
      <c r="B138" s="328"/>
      <c r="C138" s="333"/>
      <c r="D138" s="345"/>
      <c r="E138" s="333"/>
      <c r="F138" s="333"/>
      <c r="G138" s="328"/>
      <c r="H138" s="59" t="s">
        <v>414</v>
      </c>
      <c r="I138" s="203" t="s">
        <v>140</v>
      </c>
      <c r="J138" s="203"/>
      <c r="K138" s="196"/>
      <c r="L138" s="203"/>
      <c r="M138" s="196">
        <v>4</v>
      </c>
      <c r="N138" s="196"/>
      <c r="O138" s="196"/>
      <c r="P138" s="196"/>
      <c r="Q138" s="196"/>
      <c r="R138" s="328"/>
      <c r="S138" s="196" t="s">
        <v>135</v>
      </c>
    </row>
    <row r="139" spans="1:19" ht="14.1" customHeight="1">
      <c r="A139" s="328"/>
      <c r="B139" s="328"/>
      <c r="C139" s="333"/>
      <c r="D139" s="345"/>
      <c r="E139" s="333"/>
      <c r="F139" s="333"/>
      <c r="G139" s="328"/>
      <c r="H139" s="59" t="s">
        <v>415</v>
      </c>
      <c r="I139" s="203" t="s">
        <v>152</v>
      </c>
      <c r="J139" s="203"/>
      <c r="K139" s="196"/>
      <c r="L139" s="203"/>
      <c r="M139" s="196">
        <v>2</v>
      </c>
      <c r="N139" s="196"/>
      <c r="O139" s="196"/>
      <c r="P139" s="196"/>
      <c r="Q139" s="196"/>
      <c r="R139" s="328"/>
      <c r="S139" s="196" t="s">
        <v>135</v>
      </c>
    </row>
    <row r="140" spans="1:19" ht="14.1" customHeight="1">
      <c r="A140" s="328"/>
      <c r="B140" s="328"/>
      <c r="C140" s="333"/>
      <c r="D140" s="345"/>
      <c r="E140" s="333"/>
      <c r="F140" s="333"/>
      <c r="G140" s="328"/>
      <c r="H140" s="59" t="s">
        <v>416</v>
      </c>
      <c r="I140" s="203" t="s">
        <v>152</v>
      </c>
      <c r="J140" s="203"/>
      <c r="K140" s="196"/>
      <c r="L140" s="203"/>
      <c r="M140" s="196">
        <v>2</v>
      </c>
      <c r="N140" s="196"/>
      <c r="O140" s="196"/>
      <c r="P140" s="196"/>
      <c r="Q140" s="196"/>
      <c r="R140" s="328"/>
      <c r="S140" s="196" t="s">
        <v>135</v>
      </c>
    </row>
    <row r="141" spans="1:19" ht="14.1" customHeight="1">
      <c r="A141" s="328"/>
      <c r="B141" s="328"/>
      <c r="C141" s="333"/>
      <c r="D141" s="345"/>
      <c r="E141" s="333"/>
      <c r="F141" s="333"/>
      <c r="G141" s="328"/>
      <c r="H141" s="59" t="s">
        <v>417</v>
      </c>
      <c r="I141" s="203" t="s">
        <v>152</v>
      </c>
      <c r="J141" s="203"/>
      <c r="K141" s="196"/>
      <c r="L141" s="203"/>
      <c r="M141" s="196">
        <v>2</v>
      </c>
      <c r="N141" s="196"/>
      <c r="O141" s="196"/>
      <c r="P141" s="196"/>
      <c r="Q141" s="196"/>
      <c r="R141" s="328"/>
      <c r="S141" s="196" t="s">
        <v>135</v>
      </c>
    </row>
    <row r="142" spans="1:19" ht="14.1" customHeight="1">
      <c r="A142" s="328"/>
      <c r="B142" s="328"/>
      <c r="C142" s="333" t="s">
        <v>166</v>
      </c>
      <c r="D142" s="333" t="s">
        <v>164</v>
      </c>
      <c r="E142" s="333">
        <v>15</v>
      </c>
      <c r="F142" s="333">
        <v>34</v>
      </c>
      <c r="G142" s="352" t="s">
        <v>164</v>
      </c>
      <c r="H142" s="59" t="s">
        <v>418</v>
      </c>
      <c r="I142" s="203" t="s">
        <v>419</v>
      </c>
      <c r="J142" s="203"/>
      <c r="K142" s="196"/>
      <c r="L142" s="203"/>
      <c r="M142" s="196">
        <v>2</v>
      </c>
      <c r="N142" s="196"/>
      <c r="O142" s="196"/>
      <c r="P142" s="196"/>
      <c r="Q142" s="196"/>
      <c r="R142" s="328" t="s">
        <v>122</v>
      </c>
      <c r="S142" s="196" t="s">
        <v>135</v>
      </c>
    </row>
    <row r="143" spans="1:19" ht="14.1" customHeight="1">
      <c r="A143" s="328"/>
      <c r="B143" s="328"/>
      <c r="C143" s="333"/>
      <c r="D143" s="333"/>
      <c r="E143" s="333"/>
      <c r="F143" s="333"/>
      <c r="G143" s="352"/>
      <c r="H143" s="59" t="s">
        <v>420</v>
      </c>
      <c r="I143" s="203" t="s">
        <v>140</v>
      </c>
      <c r="J143" s="203"/>
      <c r="K143" s="196"/>
      <c r="L143" s="203"/>
      <c r="M143" s="196">
        <v>4</v>
      </c>
      <c r="N143" s="196"/>
      <c r="O143" s="196"/>
      <c r="P143" s="196"/>
      <c r="Q143" s="196"/>
      <c r="R143" s="328"/>
      <c r="S143" s="196" t="s">
        <v>135</v>
      </c>
    </row>
    <row r="144" spans="1:19" ht="14.1" customHeight="1">
      <c r="A144" s="328"/>
      <c r="B144" s="328"/>
      <c r="C144" s="333"/>
      <c r="D144" s="333"/>
      <c r="E144" s="333"/>
      <c r="F144" s="333"/>
      <c r="G144" s="352"/>
      <c r="H144" s="59" t="s">
        <v>421</v>
      </c>
      <c r="I144" s="203" t="s">
        <v>419</v>
      </c>
      <c r="J144" s="203"/>
      <c r="K144" s="196"/>
      <c r="L144" s="203"/>
      <c r="M144" s="196">
        <v>2</v>
      </c>
      <c r="N144" s="196"/>
      <c r="O144" s="196"/>
      <c r="P144" s="196"/>
      <c r="Q144" s="196"/>
      <c r="R144" s="328"/>
      <c r="S144" s="196" t="s">
        <v>135</v>
      </c>
    </row>
    <row r="145" spans="1:21" ht="14.1" customHeight="1">
      <c r="A145" s="328"/>
      <c r="B145" s="328"/>
      <c r="C145" s="333"/>
      <c r="D145" s="333"/>
      <c r="E145" s="333"/>
      <c r="F145" s="333"/>
      <c r="G145" s="352"/>
      <c r="H145" s="59" t="s">
        <v>422</v>
      </c>
      <c r="I145" s="196" t="s">
        <v>137</v>
      </c>
      <c r="J145" s="196"/>
      <c r="K145" s="196"/>
      <c r="L145" s="196"/>
      <c r="M145" s="203">
        <v>2</v>
      </c>
      <c r="N145" s="196"/>
      <c r="O145" s="196"/>
      <c r="P145" s="196"/>
      <c r="Q145" s="196"/>
      <c r="R145" s="328"/>
      <c r="S145" s="196" t="s">
        <v>135</v>
      </c>
    </row>
    <row r="146" spans="1:21" ht="14.1" customHeight="1">
      <c r="A146" s="328"/>
      <c r="B146" s="328"/>
      <c r="C146" s="333"/>
      <c r="D146" s="333"/>
      <c r="E146" s="333"/>
      <c r="F146" s="333"/>
      <c r="G146" s="352"/>
      <c r="H146" s="59" t="s">
        <v>423</v>
      </c>
      <c r="I146" s="196" t="s">
        <v>152</v>
      </c>
      <c r="J146" s="196"/>
      <c r="K146" s="196"/>
      <c r="L146" s="196"/>
      <c r="M146" s="203">
        <v>2</v>
      </c>
      <c r="N146" s="196"/>
      <c r="O146" s="196"/>
      <c r="P146" s="196"/>
      <c r="Q146" s="196"/>
      <c r="R146" s="328"/>
      <c r="S146" s="196" t="s">
        <v>135</v>
      </c>
    </row>
    <row r="147" spans="1:21" ht="14.1" customHeight="1">
      <c r="A147" s="328"/>
      <c r="B147" s="328"/>
      <c r="C147" s="333"/>
      <c r="D147" s="333"/>
      <c r="E147" s="333"/>
      <c r="F147" s="333"/>
      <c r="G147" s="352"/>
      <c r="H147" s="59" t="s">
        <v>424</v>
      </c>
      <c r="I147" s="196" t="s">
        <v>152</v>
      </c>
      <c r="J147" s="196"/>
      <c r="K147" s="196"/>
      <c r="L147" s="196"/>
      <c r="M147" s="203">
        <v>2</v>
      </c>
      <c r="N147" s="196"/>
      <c r="O147" s="196"/>
      <c r="P147" s="196"/>
      <c r="Q147" s="196"/>
      <c r="R147" s="328"/>
      <c r="S147" s="196" t="s">
        <v>135</v>
      </c>
    </row>
    <row r="148" spans="1:21" ht="14.1" customHeight="1">
      <c r="A148" s="328"/>
      <c r="B148" s="328"/>
      <c r="C148" s="333"/>
      <c r="D148" s="333"/>
      <c r="E148" s="333"/>
      <c r="F148" s="333"/>
      <c r="G148" s="352"/>
      <c r="H148" s="59" t="s">
        <v>425</v>
      </c>
      <c r="I148" s="196" t="s">
        <v>137</v>
      </c>
      <c r="J148" s="196"/>
      <c r="K148" s="196"/>
      <c r="L148" s="196"/>
      <c r="M148" s="203">
        <v>2</v>
      </c>
      <c r="N148" s="196"/>
      <c r="O148" s="196"/>
      <c r="P148" s="196"/>
      <c r="Q148" s="196"/>
      <c r="R148" s="328"/>
      <c r="S148" s="196" t="s">
        <v>135</v>
      </c>
    </row>
    <row r="149" spans="1:21" ht="14.1" customHeight="1">
      <c r="A149" s="328"/>
      <c r="B149" s="328"/>
      <c r="C149" s="333"/>
      <c r="D149" s="333"/>
      <c r="E149" s="333"/>
      <c r="F149" s="333"/>
      <c r="G149" s="352"/>
      <c r="H149" s="59" t="s">
        <v>426</v>
      </c>
      <c r="I149" s="196" t="s">
        <v>152</v>
      </c>
      <c r="J149" s="196"/>
      <c r="K149" s="196"/>
      <c r="L149" s="196"/>
      <c r="M149" s="203">
        <v>2</v>
      </c>
      <c r="N149" s="196"/>
      <c r="O149" s="196"/>
      <c r="P149" s="196"/>
      <c r="Q149" s="196"/>
      <c r="R149" s="328"/>
      <c r="S149" s="196" t="s">
        <v>135</v>
      </c>
    </row>
    <row r="150" spans="1:21" ht="14.1" customHeight="1">
      <c r="A150" s="328"/>
      <c r="B150" s="328"/>
      <c r="C150" s="333"/>
      <c r="D150" s="333"/>
      <c r="E150" s="333"/>
      <c r="F150" s="333"/>
      <c r="G150" s="352"/>
      <c r="H150" s="59" t="s">
        <v>427</v>
      </c>
      <c r="I150" s="196" t="s">
        <v>152</v>
      </c>
      <c r="J150" s="196"/>
      <c r="K150" s="196"/>
      <c r="L150" s="196"/>
      <c r="M150" s="203">
        <v>2</v>
      </c>
      <c r="N150" s="196"/>
      <c r="O150" s="196"/>
      <c r="P150" s="196"/>
      <c r="Q150" s="196"/>
      <c r="R150" s="328"/>
      <c r="S150" s="196" t="s">
        <v>135</v>
      </c>
    </row>
    <row r="151" spans="1:21" ht="14.1" customHeight="1">
      <c r="A151" s="328"/>
      <c r="B151" s="328"/>
      <c r="C151" s="333"/>
      <c r="D151" s="333"/>
      <c r="E151" s="333"/>
      <c r="F151" s="333"/>
      <c r="G151" s="352"/>
      <c r="H151" s="59" t="s">
        <v>428</v>
      </c>
      <c r="I151" s="196" t="s">
        <v>137</v>
      </c>
      <c r="J151" s="196"/>
      <c r="K151" s="196"/>
      <c r="L151" s="196"/>
      <c r="M151" s="203">
        <v>2</v>
      </c>
      <c r="N151" s="196"/>
      <c r="O151" s="196"/>
      <c r="P151" s="196"/>
      <c r="Q151" s="196"/>
      <c r="R151" s="328"/>
      <c r="S151" s="196" t="s">
        <v>135</v>
      </c>
    </row>
    <row r="152" spans="1:21" ht="14.1" customHeight="1">
      <c r="A152" s="328"/>
      <c r="B152" s="328"/>
      <c r="C152" s="333"/>
      <c r="D152" s="333"/>
      <c r="E152" s="333"/>
      <c r="F152" s="333"/>
      <c r="G152" s="352"/>
      <c r="H152" s="59" t="s">
        <v>429</v>
      </c>
      <c r="I152" s="196" t="s">
        <v>152</v>
      </c>
      <c r="J152" s="196"/>
      <c r="K152" s="196"/>
      <c r="L152" s="196"/>
      <c r="M152" s="203">
        <v>2</v>
      </c>
      <c r="N152" s="196"/>
      <c r="O152" s="196"/>
      <c r="P152" s="196"/>
      <c r="Q152" s="196"/>
      <c r="R152" s="328"/>
      <c r="S152" s="196" t="s">
        <v>135</v>
      </c>
    </row>
    <row r="153" spans="1:21" ht="14.1" customHeight="1">
      <c r="A153" s="328"/>
      <c r="B153" s="328"/>
      <c r="C153" s="333"/>
      <c r="D153" s="333"/>
      <c r="E153" s="333"/>
      <c r="F153" s="333"/>
      <c r="G153" s="352"/>
      <c r="H153" s="59" t="s">
        <v>430</v>
      </c>
      <c r="I153" s="196" t="s">
        <v>137</v>
      </c>
      <c r="J153" s="196"/>
      <c r="K153" s="196"/>
      <c r="L153" s="196"/>
      <c r="M153" s="203">
        <v>2</v>
      </c>
      <c r="N153" s="196"/>
      <c r="O153" s="196"/>
      <c r="P153" s="196"/>
      <c r="Q153" s="196"/>
      <c r="R153" s="328"/>
      <c r="S153" s="196" t="s">
        <v>135</v>
      </c>
    </row>
    <row r="154" spans="1:21" ht="14.1" customHeight="1">
      <c r="A154" s="328"/>
      <c r="B154" s="328"/>
      <c r="C154" s="333"/>
      <c r="D154" s="333"/>
      <c r="E154" s="333"/>
      <c r="F154" s="333"/>
      <c r="G154" s="352"/>
      <c r="H154" s="59" t="s">
        <v>431</v>
      </c>
      <c r="I154" s="203" t="s">
        <v>152</v>
      </c>
      <c r="J154" s="196"/>
      <c r="K154" s="196"/>
      <c r="L154" s="196"/>
      <c r="M154" s="203">
        <v>2</v>
      </c>
      <c r="N154" s="196"/>
      <c r="O154" s="196"/>
      <c r="P154" s="196"/>
      <c r="Q154" s="196"/>
      <c r="R154" s="328"/>
      <c r="S154" s="196" t="s">
        <v>135</v>
      </c>
    </row>
    <row r="155" spans="1:21" ht="14.1" customHeight="1">
      <c r="A155" s="328"/>
      <c r="B155" s="328"/>
      <c r="C155" s="333"/>
      <c r="D155" s="333"/>
      <c r="E155" s="333"/>
      <c r="F155" s="333"/>
      <c r="G155" s="352"/>
      <c r="H155" s="59" t="s">
        <v>432</v>
      </c>
      <c r="I155" s="203" t="s">
        <v>419</v>
      </c>
      <c r="J155" s="203"/>
      <c r="K155" s="196"/>
      <c r="L155" s="203"/>
      <c r="M155" s="196">
        <v>2</v>
      </c>
      <c r="N155" s="196"/>
      <c r="O155" s="196"/>
      <c r="P155" s="196"/>
      <c r="Q155" s="196"/>
      <c r="R155" s="328"/>
      <c r="S155" s="196" t="s">
        <v>135</v>
      </c>
    </row>
    <row r="156" spans="1:21" ht="14.1" customHeight="1">
      <c r="A156" s="328"/>
      <c r="B156" s="328"/>
      <c r="C156" s="333"/>
      <c r="D156" s="333"/>
      <c r="E156" s="333"/>
      <c r="F156" s="333"/>
      <c r="G156" s="352"/>
      <c r="H156" s="59" t="s">
        <v>433</v>
      </c>
      <c r="I156" s="203" t="s">
        <v>137</v>
      </c>
      <c r="J156" s="203"/>
      <c r="K156" s="196"/>
      <c r="L156" s="203"/>
      <c r="M156" s="196">
        <v>4</v>
      </c>
      <c r="N156" s="196"/>
      <c r="O156" s="196"/>
      <c r="P156" s="196"/>
      <c r="Q156" s="196"/>
      <c r="R156" s="328"/>
      <c r="S156" s="196" t="s">
        <v>135</v>
      </c>
      <c r="U156" s="73"/>
    </row>
    <row r="157" spans="1:21" ht="14.1" customHeight="1">
      <c r="A157" s="328"/>
      <c r="B157" s="328"/>
      <c r="C157" s="333" t="s">
        <v>512</v>
      </c>
      <c r="D157" s="345" t="s">
        <v>164</v>
      </c>
      <c r="E157" s="333">
        <v>3</v>
      </c>
      <c r="F157" s="333">
        <v>7</v>
      </c>
      <c r="G157" s="328" t="s">
        <v>164</v>
      </c>
      <c r="H157" s="59" t="s">
        <v>434</v>
      </c>
      <c r="I157" s="203" t="s">
        <v>152</v>
      </c>
      <c r="J157" s="203"/>
      <c r="K157" s="196"/>
      <c r="L157" s="203"/>
      <c r="M157" s="196">
        <v>2</v>
      </c>
      <c r="N157" s="196"/>
      <c r="O157" s="196"/>
      <c r="P157" s="196"/>
      <c r="Q157" s="196"/>
      <c r="R157" s="328" t="s">
        <v>122</v>
      </c>
      <c r="S157" s="196" t="s">
        <v>135</v>
      </c>
    </row>
    <row r="158" spans="1:21" ht="14.1" customHeight="1">
      <c r="A158" s="328"/>
      <c r="B158" s="328"/>
      <c r="C158" s="333"/>
      <c r="D158" s="345"/>
      <c r="E158" s="333"/>
      <c r="F158" s="333"/>
      <c r="G158" s="328"/>
      <c r="H158" s="59" t="s">
        <v>435</v>
      </c>
      <c r="I158" s="203" t="s">
        <v>137</v>
      </c>
      <c r="J158" s="203"/>
      <c r="K158" s="196"/>
      <c r="L158" s="203"/>
      <c r="M158" s="196">
        <v>3</v>
      </c>
      <c r="N158" s="196"/>
      <c r="O158" s="196"/>
      <c r="P158" s="196"/>
      <c r="Q158" s="196"/>
      <c r="R158" s="328"/>
      <c r="S158" s="196" t="s">
        <v>135</v>
      </c>
    </row>
    <row r="159" spans="1:21" ht="14.1" customHeight="1">
      <c r="A159" s="328"/>
      <c r="B159" s="328"/>
      <c r="C159" s="333"/>
      <c r="D159" s="345"/>
      <c r="E159" s="333"/>
      <c r="F159" s="333"/>
      <c r="G159" s="328"/>
      <c r="H159" s="59" t="s">
        <v>436</v>
      </c>
      <c r="I159" s="203" t="s">
        <v>140</v>
      </c>
      <c r="J159" s="203"/>
      <c r="K159" s="196"/>
      <c r="L159" s="203"/>
      <c r="M159" s="196">
        <v>2</v>
      </c>
      <c r="N159" s="196"/>
      <c r="O159" s="196"/>
      <c r="P159" s="196"/>
      <c r="Q159" s="196"/>
      <c r="R159" s="328"/>
      <c r="S159" s="196" t="s">
        <v>135</v>
      </c>
    </row>
    <row r="160" spans="1:21" ht="14.1" customHeight="1">
      <c r="A160" s="328" t="s">
        <v>404</v>
      </c>
      <c r="B160" s="328"/>
      <c r="C160" s="328" t="s">
        <v>113</v>
      </c>
      <c r="D160" s="340" t="s">
        <v>164</v>
      </c>
      <c r="E160" s="328">
        <v>4</v>
      </c>
      <c r="F160" s="350">
        <v>8</v>
      </c>
      <c r="G160" s="340" t="s">
        <v>164</v>
      </c>
      <c r="H160" s="59" t="s">
        <v>437</v>
      </c>
      <c r="I160" s="196" t="s">
        <v>140</v>
      </c>
      <c r="J160" s="196"/>
      <c r="K160" s="196"/>
      <c r="L160" s="196"/>
      <c r="M160" s="196"/>
      <c r="N160" s="196">
        <v>2</v>
      </c>
      <c r="O160" s="196"/>
      <c r="P160" s="196"/>
      <c r="Q160" s="196"/>
      <c r="R160" s="328" t="s">
        <v>122</v>
      </c>
      <c r="S160" s="196" t="s">
        <v>135</v>
      </c>
    </row>
    <row r="161" spans="1:19" ht="14.1" customHeight="1">
      <c r="A161" s="328"/>
      <c r="B161" s="328"/>
      <c r="C161" s="328"/>
      <c r="D161" s="340"/>
      <c r="E161" s="328"/>
      <c r="F161" s="350"/>
      <c r="G161" s="340"/>
      <c r="H161" s="59" t="s">
        <v>438</v>
      </c>
      <c r="I161" s="196" t="s">
        <v>140</v>
      </c>
      <c r="J161" s="196"/>
      <c r="K161" s="196"/>
      <c r="L161" s="196"/>
      <c r="M161" s="196"/>
      <c r="N161" s="196">
        <v>2</v>
      </c>
      <c r="O161" s="196"/>
      <c r="P161" s="196"/>
      <c r="Q161" s="196"/>
      <c r="R161" s="328"/>
      <c r="S161" s="196" t="s">
        <v>135</v>
      </c>
    </row>
    <row r="162" spans="1:19" ht="14.1" customHeight="1">
      <c r="A162" s="328"/>
      <c r="B162" s="328"/>
      <c r="C162" s="328"/>
      <c r="D162" s="340"/>
      <c r="E162" s="328"/>
      <c r="F162" s="350"/>
      <c r="G162" s="340"/>
      <c r="H162" s="59" t="s">
        <v>439</v>
      </c>
      <c r="I162" s="196" t="s">
        <v>140</v>
      </c>
      <c r="J162" s="196"/>
      <c r="K162" s="196"/>
      <c r="L162" s="196"/>
      <c r="M162" s="196"/>
      <c r="N162" s="196">
        <v>2</v>
      </c>
      <c r="O162" s="196"/>
      <c r="P162" s="196"/>
      <c r="Q162" s="196"/>
      <c r="R162" s="328"/>
      <c r="S162" s="196" t="s">
        <v>135</v>
      </c>
    </row>
    <row r="163" spans="1:19" ht="14.1" customHeight="1">
      <c r="A163" s="328"/>
      <c r="B163" s="328"/>
      <c r="C163" s="328"/>
      <c r="D163" s="340"/>
      <c r="E163" s="328"/>
      <c r="F163" s="350"/>
      <c r="G163" s="340"/>
      <c r="H163" s="59" t="s">
        <v>168</v>
      </c>
      <c r="I163" s="196" t="s">
        <v>140</v>
      </c>
      <c r="J163" s="196"/>
      <c r="K163" s="196"/>
      <c r="L163" s="196"/>
      <c r="M163" s="196"/>
      <c r="N163" s="196">
        <v>2</v>
      </c>
      <c r="O163" s="196"/>
      <c r="P163" s="196"/>
      <c r="Q163" s="196"/>
      <c r="R163" s="328"/>
      <c r="S163" s="196" t="s">
        <v>135</v>
      </c>
    </row>
    <row r="164" spans="1:19" s="54" customFormat="1" ht="14.1" customHeight="1">
      <c r="A164" s="328"/>
      <c r="B164" s="328"/>
      <c r="C164" s="328" t="s">
        <v>169</v>
      </c>
      <c r="D164" s="338" t="s">
        <v>164</v>
      </c>
      <c r="E164" s="328">
        <v>2</v>
      </c>
      <c r="F164" s="328">
        <v>2</v>
      </c>
      <c r="G164" s="328" t="s">
        <v>164</v>
      </c>
      <c r="H164" s="198" t="s">
        <v>440</v>
      </c>
      <c r="I164" s="196" t="s">
        <v>152</v>
      </c>
      <c r="J164" s="196"/>
      <c r="K164" s="196"/>
      <c r="L164" s="196"/>
      <c r="M164" s="196"/>
      <c r="N164" s="203"/>
      <c r="O164" s="196">
        <v>1</v>
      </c>
      <c r="P164" s="196"/>
      <c r="Q164" s="196"/>
      <c r="R164" s="196"/>
      <c r="S164" s="196" t="s">
        <v>135</v>
      </c>
    </row>
    <row r="165" spans="1:19" s="54" customFormat="1" ht="14.1" customHeight="1">
      <c r="A165" s="328"/>
      <c r="B165" s="328"/>
      <c r="C165" s="328"/>
      <c r="D165" s="338"/>
      <c r="E165" s="328"/>
      <c r="F165" s="328"/>
      <c r="G165" s="328"/>
      <c r="H165" s="198" t="s">
        <v>441</v>
      </c>
      <c r="I165" s="196" t="s">
        <v>152</v>
      </c>
      <c r="J165" s="196"/>
      <c r="K165" s="196"/>
      <c r="L165" s="196"/>
      <c r="M165" s="196"/>
      <c r="N165" s="203"/>
      <c r="O165" s="196">
        <v>1</v>
      </c>
      <c r="P165" s="196"/>
      <c r="Q165" s="196"/>
      <c r="R165" s="196"/>
      <c r="S165" s="196" t="s">
        <v>135</v>
      </c>
    </row>
    <row r="166" spans="1:19" ht="14.1" customHeight="1">
      <c r="A166" s="328"/>
      <c r="B166" s="328"/>
      <c r="C166" s="328" t="s">
        <v>516</v>
      </c>
      <c r="D166" s="340" t="s">
        <v>164</v>
      </c>
      <c r="E166" s="328">
        <v>5</v>
      </c>
      <c r="F166" s="350">
        <v>10</v>
      </c>
      <c r="G166" s="340" t="s">
        <v>164</v>
      </c>
      <c r="H166" s="70" t="s">
        <v>170</v>
      </c>
      <c r="I166" s="202" t="s">
        <v>140</v>
      </c>
      <c r="J166" s="196"/>
      <c r="K166" s="196"/>
      <c r="L166" s="196"/>
      <c r="M166" s="196"/>
      <c r="N166" s="196"/>
      <c r="O166" s="196">
        <v>2</v>
      </c>
      <c r="P166" s="196"/>
      <c r="Q166" s="196"/>
      <c r="R166" s="328" t="s">
        <v>122</v>
      </c>
      <c r="S166" s="196" t="s">
        <v>135</v>
      </c>
    </row>
    <row r="167" spans="1:19" ht="14.1" customHeight="1">
      <c r="A167" s="328"/>
      <c r="B167" s="328"/>
      <c r="C167" s="328"/>
      <c r="D167" s="340"/>
      <c r="E167" s="328"/>
      <c r="F167" s="350"/>
      <c r="G167" s="340"/>
      <c r="H167" s="70" t="s">
        <v>171</v>
      </c>
      <c r="I167" s="202" t="s">
        <v>140</v>
      </c>
      <c r="J167" s="196"/>
      <c r="K167" s="196"/>
      <c r="L167" s="196"/>
      <c r="M167" s="196"/>
      <c r="N167" s="196"/>
      <c r="O167" s="196">
        <v>2</v>
      </c>
      <c r="P167" s="196"/>
      <c r="Q167" s="196"/>
      <c r="R167" s="328"/>
      <c r="S167" s="196" t="s">
        <v>135</v>
      </c>
    </row>
    <row r="168" spans="1:19" ht="14.1" customHeight="1">
      <c r="A168" s="328"/>
      <c r="B168" s="328"/>
      <c r="C168" s="328"/>
      <c r="D168" s="340"/>
      <c r="E168" s="328"/>
      <c r="F168" s="350"/>
      <c r="G168" s="340"/>
      <c r="H168" s="70" t="s">
        <v>172</v>
      </c>
      <c r="I168" s="202" t="s">
        <v>140</v>
      </c>
      <c r="J168" s="196"/>
      <c r="K168" s="196"/>
      <c r="L168" s="196"/>
      <c r="M168" s="196"/>
      <c r="N168" s="196"/>
      <c r="O168" s="196">
        <v>2</v>
      </c>
      <c r="P168" s="196"/>
      <c r="Q168" s="196"/>
      <c r="R168" s="328"/>
      <c r="S168" s="196" t="s">
        <v>135</v>
      </c>
    </row>
    <row r="169" spans="1:19" ht="14.1" customHeight="1">
      <c r="A169" s="328"/>
      <c r="B169" s="328"/>
      <c r="C169" s="328"/>
      <c r="D169" s="340"/>
      <c r="E169" s="328"/>
      <c r="F169" s="350"/>
      <c r="G169" s="340"/>
      <c r="H169" s="70" t="s">
        <v>173</v>
      </c>
      <c r="I169" s="202" t="s">
        <v>140</v>
      </c>
      <c r="J169" s="196"/>
      <c r="K169" s="196"/>
      <c r="L169" s="196"/>
      <c r="M169" s="196"/>
      <c r="N169" s="196"/>
      <c r="O169" s="196">
        <v>2</v>
      </c>
      <c r="P169" s="196"/>
      <c r="Q169" s="196"/>
      <c r="R169" s="328"/>
      <c r="S169" s="196" t="s">
        <v>135</v>
      </c>
    </row>
    <row r="170" spans="1:19" ht="14.1" customHeight="1">
      <c r="A170" s="328"/>
      <c r="B170" s="328"/>
      <c r="C170" s="328"/>
      <c r="D170" s="340"/>
      <c r="E170" s="328"/>
      <c r="F170" s="350"/>
      <c r="G170" s="340"/>
      <c r="H170" s="70" t="s">
        <v>442</v>
      </c>
      <c r="I170" s="202" t="s">
        <v>140</v>
      </c>
      <c r="J170" s="196"/>
      <c r="K170" s="196"/>
      <c r="L170" s="196"/>
      <c r="M170" s="196"/>
      <c r="N170" s="196"/>
      <c r="O170" s="196">
        <v>2</v>
      </c>
      <c r="P170" s="196"/>
      <c r="Q170" s="196"/>
      <c r="R170" s="328"/>
      <c r="S170" s="196" t="s">
        <v>135</v>
      </c>
    </row>
    <row r="171" spans="1:19" ht="27.95" customHeight="1">
      <c r="A171" s="328"/>
      <c r="B171" s="328"/>
      <c r="C171" s="328" t="s">
        <v>453</v>
      </c>
      <c r="D171" s="340" t="s">
        <v>164</v>
      </c>
      <c r="E171" s="328">
        <v>6</v>
      </c>
      <c r="F171" s="350">
        <v>12</v>
      </c>
      <c r="G171" s="340" t="s">
        <v>164</v>
      </c>
      <c r="H171" s="70" t="s">
        <v>174</v>
      </c>
      <c r="I171" s="202" t="s">
        <v>137</v>
      </c>
      <c r="J171" s="196"/>
      <c r="K171" s="196"/>
      <c r="L171" s="196"/>
      <c r="M171" s="196"/>
      <c r="N171" s="196"/>
      <c r="O171" s="196">
        <v>2</v>
      </c>
      <c r="P171" s="196"/>
      <c r="Q171" s="196"/>
      <c r="R171" s="328" t="s">
        <v>122</v>
      </c>
      <c r="S171" s="196" t="s">
        <v>135</v>
      </c>
    </row>
    <row r="172" spans="1:19" ht="27.95" customHeight="1">
      <c r="A172" s="328"/>
      <c r="B172" s="328"/>
      <c r="C172" s="328"/>
      <c r="D172" s="340"/>
      <c r="E172" s="328"/>
      <c r="F172" s="350"/>
      <c r="G172" s="340"/>
      <c r="H172" s="70" t="s">
        <v>175</v>
      </c>
      <c r="I172" s="202" t="s">
        <v>137</v>
      </c>
      <c r="J172" s="196"/>
      <c r="K172" s="196"/>
      <c r="L172" s="196"/>
      <c r="M172" s="196"/>
      <c r="N172" s="196"/>
      <c r="O172" s="196">
        <v>2</v>
      </c>
      <c r="P172" s="196"/>
      <c r="Q172" s="196"/>
      <c r="R172" s="328"/>
      <c r="S172" s="196" t="s">
        <v>135</v>
      </c>
    </row>
    <row r="173" spans="1:19" ht="27.95" customHeight="1">
      <c r="A173" s="328"/>
      <c r="B173" s="328"/>
      <c r="C173" s="328"/>
      <c r="D173" s="340"/>
      <c r="E173" s="328"/>
      <c r="F173" s="350"/>
      <c r="G173" s="340"/>
      <c r="H173" s="70" t="s">
        <v>443</v>
      </c>
      <c r="I173" s="202" t="s">
        <v>137</v>
      </c>
      <c r="J173" s="196"/>
      <c r="K173" s="196"/>
      <c r="L173" s="196"/>
      <c r="M173" s="196"/>
      <c r="N173" s="196"/>
      <c r="O173" s="196">
        <v>2</v>
      </c>
      <c r="P173" s="196"/>
      <c r="Q173" s="196"/>
      <c r="R173" s="328"/>
      <c r="S173" s="196" t="s">
        <v>135</v>
      </c>
    </row>
    <row r="174" spans="1:19" ht="27.95" customHeight="1">
      <c r="A174" s="328"/>
      <c r="B174" s="328"/>
      <c r="C174" s="328"/>
      <c r="D174" s="340"/>
      <c r="E174" s="328"/>
      <c r="F174" s="350"/>
      <c r="G174" s="340"/>
      <c r="H174" s="70" t="s">
        <v>176</v>
      </c>
      <c r="I174" s="202" t="s">
        <v>137</v>
      </c>
      <c r="J174" s="196"/>
      <c r="K174" s="196"/>
      <c r="L174" s="196"/>
      <c r="M174" s="196"/>
      <c r="N174" s="196"/>
      <c r="O174" s="196">
        <v>2</v>
      </c>
      <c r="P174" s="196"/>
      <c r="Q174" s="196"/>
      <c r="R174" s="328"/>
      <c r="S174" s="196" t="s">
        <v>135</v>
      </c>
    </row>
    <row r="175" spans="1:19" ht="27.95" customHeight="1">
      <c r="A175" s="328"/>
      <c r="B175" s="328"/>
      <c r="C175" s="328"/>
      <c r="D175" s="340"/>
      <c r="E175" s="328"/>
      <c r="F175" s="350"/>
      <c r="G175" s="340"/>
      <c r="H175" s="70" t="s">
        <v>177</v>
      </c>
      <c r="I175" s="202" t="s">
        <v>137</v>
      </c>
      <c r="J175" s="196"/>
      <c r="K175" s="196"/>
      <c r="L175" s="196"/>
      <c r="M175" s="196"/>
      <c r="N175" s="196"/>
      <c r="O175" s="196">
        <v>2</v>
      </c>
      <c r="P175" s="196"/>
      <c r="Q175" s="196"/>
      <c r="R175" s="328"/>
      <c r="S175" s="196" t="s">
        <v>135</v>
      </c>
    </row>
    <row r="176" spans="1:19" ht="27.95" customHeight="1">
      <c r="A176" s="328"/>
      <c r="B176" s="328"/>
      <c r="C176" s="328"/>
      <c r="D176" s="340"/>
      <c r="E176" s="328"/>
      <c r="F176" s="350"/>
      <c r="G176" s="340"/>
      <c r="H176" s="70" t="s">
        <v>444</v>
      </c>
      <c r="I176" s="202" t="s">
        <v>137</v>
      </c>
      <c r="J176" s="196"/>
      <c r="K176" s="196"/>
      <c r="L176" s="196"/>
      <c r="M176" s="196"/>
      <c r="N176" s="196"/>
      <c r="O176" s="196">
        <v>2</v>
      </c>
      <c r="P176" s="196"/>
      <c r="Q176" s="196"/>
      <c r="R176" s="328"/>
      <c r="S176" s="196" t="s">
        <v>135</v>
      </c>
    </row>
    <row r="177" spans="1:19" ht="14.1" customHeight="1">
      <c r="A177" s="328"/>
      <c r="B177" s="328"/>
      <c r="C177" s="328" t="s">
        <v>537</v>
      </c>
      <c r="D177" s="340" t="s">
        <v>164</v>
      </c>
      <c r="E177" s="328">
        <v>5</v>
      </c>
      <c r="F177" s="350">
        <v>10</v>
      </c>
      <c r="G177" s="340" t="s">
        <v>164</v>
      </c>
      <c r="H177" s="70" t="s">
        <v>178</v>
      </c>
      <c r="I177" s="202" t="s">
        <v>140</v>
      </c>
      <c r="J177" s="196"/>
      <c r="K177" s="196"/>
      <c r="L177" s="196"/>
      <c r="M177" s="196"/>
      <c r="N177" s="196">
        <v>2</v>
      </c>
      <c r="O177" s="196"/>
      <c r="P177" s="196"/>
      <c r="Q177" s="196"/>
      <c r="R177" s="328" t="s">
        <v>122</v>
      </c>
      <c r="S177" s="196" t="s">
        <v>135</v>
      </c>
    </row>
    <row r="178" spans="1:19" ht="14.1" customHeight="1">
      <c r="A178" s="328"/>
      <c r="B178" s="328"/>
      <c r="C178" s="328"/>
      <c r="D178" s="340"/>
      <c r="E178" s="328"/>
      <c r="F178" s="350"/>
      <c r="G178" s="340"/>
      <c r="H178" s="70" t="s">
        <v>179</v>
      </c>
      <c r="I178" s="202" t="s">
        <v>140</v>
      </c>
      <c r="J178" s="196"/>
      <c r="K178" s="196"/>
      <c r="L178" s="196"/>
      <c r="M178" s="196"/>
      <c r="N178" s="196">
        <v>2</v>
      </c>
      <c r="O178" s="196"/>
      <c r="P178" s="196"/>
      <c r="Q178" s="196"/>
      <c r="R178" s="328"/>
      <c r="S178" s="196" t="s">
        <v>135</v>
      </c>
    </row>
    <row r="179" spans="1:19" ht="27.95" customHeight="1">
      <c r="A179" s="328"/>
      <c r="B179" s="328"/>
      <c r="C179" s="328"/>
      <c r="D179" s="340"/>
      <c r="E179" s="328"/>
      <c r="F179" s="350"/>
      <c r="G179" s="340"/>
      <c r="H179" s="70" t="s">
        <v>180</v>
      </c>
      <c r="I179" s="202" t="s">
        <v>140</v>
      </c>
      <c r="J179" s="196"/>
      <c r="K179" s="196"/>
      <c r="L179" s="196"/>
      <c r="M179" s="196"/>
      <c r="N179" s="196">
        <v>2</v>
      </c>
      <c r="O179" s="196"/>
      <c r="P179" s="196"/>
      <c r="Q179" s="196"/>
      <c r="R179" s="328"/>
      <c r="S179" s="196" t="s">
        <v>135</v>
      </c>
    </row>
    <row r="180" spans="1:19" ht="27.95" customHeight="1">
      <c r="A180" s="328"/>
      <c r="B180" s="328"/>
      <c r="C180" s="328"/>
      <c r="D180" s="340"/>
      <c r="E180" s="328"/>
      <c r="F180" s="350"/>
      <c r="G180" s="340"/>
      <c r="H180" s="70" t="s">
        <v>181</v>
      </c>
      <c r="I180" s="202" t="s">
        <v>140</v>
      </c>
      <c r="J180" s="196"/>
      <c r="K180" s="196"/>
      <c r="L180" s="196"/>
      <c r="M180" s="196"/>
      <c r="N180" s="196">
        <v>2</v>
      </c>
      <c r="O180" s="196"/>
      <c r="P180" s="196"/>
      <c r="Q180" s="196"/>
      <c r="R180" s="328"/>
      <c r="S180" s="196" t="s">
        <v>135</v>
      </c>
    </row>
    <row r="181" spans="1:19" ht="14.1" customHeight="1">
      <c r="A181" s="328"/>
      <c r="B181" s="328"/>
      <c r="C181" s="328"/>
      <c r="D181" s="340"/>
      <c r="E181" s="328"/>
      <c r="F181" s="350"/>
      <c r="G181" s="340"/>
      <c r="H181" s="70" t="s">
        <v>182</v>
      </c>
      <c r="I181" s="202" t="s">
        <v>137</v>
      </c>
      <c r="J181" s="196"/>
      <c r="K181" s="196"/>
      <c r="L181" s="196"/>
      <c r="M181" s="196"/>
      <c r="N181" s="196">
        <v>2</v>
      </c>
      <c r="O181" s="196"/>
      <c r="P181" s="196"/>
      <c r="Q181" s="196"/>
      <c r="R181" s="328"/>
      <c r="S181" s="196" t="s">
        <v>135</v>
      </c>
    </row>
    <row r="182" spans="1:19" ht="14.1" customHeight="1">
      <c r="A182" s="328"/>
      <c r="B182" s="328"/>
      <c r="C182" s="336" t="s">
        <v>515</v>
      </c>
      <c r="D182" s="346" t="s">
        <v>164</v>
      </c>
      <c r="E182" s="346">
        <v>3</v>
      </c>
      <c r="F182" s="346">
        <v>6</v>
      </c>
      <c r="G182" s="351" t="s">
        <v>164</v>
      </c>
      <c r="H182" s="198" t="s">
        <v>445</v>
      </c>
      <c r="I182" s="196" t="s">
        <v>140</v>
      </c>
      <c r="J182" s="196"/>
      <c r="K182" s="196"/>
      <c r="L182" s="196"/>
      <c r="M182" s="196"/>
      <c r="N182" s="68"/>
      <c r="O182" s="196">
        <v>2</v>
      </c>
      <c r="P182" s="196"/>
      <c r="Q182" s="196"/>
      <c r="R182" s="196"/>
      <c r="S182" s="196" t="s">
        <v>135</v>
      </c>
    </row>
    <row r="183" spans="1:19" ht="14.1" customHeight="1">
      <c r="A183" s="328"/>
      <c r="B183" s="328"/>
      <c r="C183" s="335"/>
      <c r="D183" s="346"/>
      <c r="E183" s="346"/>
      <c r="F183" s="346"/>
      <c r="G183" s="351"/>
      <c r="H183" s="198" t="s">
        <v>183</v>
      </c>
      <c r="I183" s="196" t="s">
        <v>140</v>
      </c>
      <c r="J183" s="196"/>
      <c r="K183" s="196"/>
      <c r="L183" s="196"/>
      <c r="M183" s="196"/>
      <c r="N183" s="68"/>
      <c r="O183" s="196">
        <v>2</v>
      </c>
      <c r="P183" s="196"/>
      <c r="Q183" s="196"/>
      <c r="R183" s="196"/>
      <c r="S183" s="196" t="s">
        <v>135</v>
      </c>
    </row>
    <row r="184" spans="1:19" ht="14.1" customHeight="1">
      <c r="A184" s="328"/>
      <c r="B184" s="328"/>
      <c r="C184" s="335"/>
      <c r="D184" s="346"/>
      <c r="E184" s="346"/>
      <c r="F184" s="346"/>
      <c r="G184" s="351"/>
      <c r="H184" s="70" t="s">
        <v>184</v>
      </c>
      <c r="I184" s="202" t="s">
        <v>137</v>
      </c>
      <c r="J184" s="196"/>
      <c r="K184" s="196"/>
      <c r="L184" s="196"/>
      <c r="M184" s="196"/>
      <c r="N184" s="68"/>
      <c r="O184" s="196">
        <v>2</v>
      </c>
      <c r="P184" s="196"/>
      <c r="Q184" s="196"/>
      <c r="R184" s="328" t="s">
        <v>122</v>
      </c>
      <c r="S184" s="196" t="s">
        <v>135</v>
      </c>
    </row>
    <row r="185" spans="1:19" ht="14.1" customHeight="1">
      <c r="A185" s="328"/>
      <c r="B185" s="328"/>
      <c r="C185" s="328" t="s">
        <v>132</v>
      </c>
      <c r="D185" s="340" t="s">
        <v>164</v>
      </c>
      <c r="E185" s="328">
        <v>7</v>
      </c>
      <c r="F185" s="350">
        <v>8</v>
      </c>
      <c r="G185" s="340" t="s">
        <v>164</v>
      </c>
      <c r="H185" s="61" t="s">
        <v>446</v>
      </c>
      <c r="I185" s="196" t="s">
        <v>152</v>
      </c>
      <c r="J185" s="196"/>
      <c r="K185" s="196"/>
      <c r="L185" s="196"/>
      <c r="M185" s="196"/>
      <c r="N185" s="196"/>
      <c r="O185" s="72">
        <v>1</v>
      </c>
      <c r="P185" s="196"/>
      <c r="Q185" s="196"/>
      <c r="R185" s="328"/>
      <c r="S185" s="196" t="s">
        <v>135</v>
      </c>
    </row>
    <row r="186" spans="1:19" ht="14.1" customHeight="1">
      <c r="A186" s="328"/>
      <c r="B186" s="328"/>
      <c r="C186" s="328"/>
      <c r="D186" s="340"/>
      <c r="E186" s="328"/>
      <c r="F186" s="350"/>
      <c r="G186" s="340"/>
      <c r="H186" s="59" t="s">
        <v>447</v>
      </c>
      <c r="I186" s="196" t="s">
        <v>152</v>
      </c>
      <c r="J186" s="196"/>
      <c r="K186" s="196"/>
      <c r="L186" s="196"/>
      <c r="M186" s="196"/>
      <c r="N186" s="196"/>
      <c r="O186" s="72">
        <v>1</v>
      </c>
      <c r="P186" s="196"/>
      <c r="Q186" s="196"/>
      <c r="R186" s="328" t="s">
        <v>122</v>
      </c>
      <c r="S186" s="196" t="s">
        <v>135</v>
      </c>
    </row>
    <row r="187" spans="1:19" ht="14.1" customHeight="1">
      <c r="A187" s="328"/>
      <c r="B187" s="328"/>
      <c r="C187" s="328"/>
      <c r="D187" s="340"/>
      <c r="E187" s="328"/>
      <c r="F187" s="350"/>
      <c r="G187" s="340"/>
      <c r="H187" s="59" t="s">
        <v>448</v>
      </c>
      <c r="I187" s="196" t="s">
        <v>152</v>
      </c>
      <c r="J187" s="196"/>
      <c r="K187" s="196"/>
      <c r="L187" s="196"/>
      <c r="M187" s="196"/>
      <c r="N187" s="196"/>
      <c r="O187" s="72">
        <v>1</v>
      </c>
      <c r="P187" s="196"/>
      <c r="Q187" s="196"/>
      <c r="R187" s="328"/>
      <c r="S187" s="196" t="s">
        <v>135</v>
      </c>
    </row>
    <row r="188" spans="1:19" ht="14.1" customHeight="1">
      <c r="A188" s="328"/>
      <c r="B188" s="328"/>
      <c r="C188" s="328"/>
      <c r="D188" s="340"/>
      <c r="E188" s="328"/>
      <c r="F188" s="350"/>
      <c r="G188" s="340"/>
      <c r="H188" s="59" t="s">
        <v>449</v>
      </c>
      <c r="I188" s="196" t="s">
        <v>152</v>
      </c>
      <c r="J188" s="196"/>
      <c r="K188" s="196"/>
      <c r="L188" s="196"/>
      <c r="M188" s="196"/>
      <c r="N188" s="196"/>
      <c r="O188" s="72">
        <v>1</v>
      </c>
      <c r="P188" s="196"/>
      <c r="Q188" s="196"/>
      <c r="R188" s="328"/>
      <c r="S188" s="196" t="s">
        <v>135</v>
      </c>
    </row>
    <row r="189" spans="1:19" ht="14.1" customHeight="1">
      <c r="A189" s="328"/>
      <c r="B189" s="328"/>
      <c r="C189" s="328"/>
      <c r="D189" s="340"/>
      <c r="E189" s="328"/>
      <c r="F189" s="350"/>
      <c r="G189" s="340"/>
      <c r="H189" s="209" t="s">
        <v>527</v>
      </c>
      <c r="I189" s="196" t="s">
        <v>152</v>
      </c>
      <c r="J189" s="196"/>
      <c r="K189" s="196"/>
      <c r="L189" s="196"/>
      <c r="M189" s="196"/>
      <c r="N189" s="196"/>
      <c r="O189" s="72">
        <v>1</v>
      </c>
      <c r="P189" s="196"/>
      <c r="Q189" s="196"/>
      <c r="R189" s="328"/>
      <c r="S189" s="196" t="s">
        <v>135</v>
      </c>
    </row>
    <row r="190" spans="1:19" ht="14.1" customHeight="1">
      <c r="A190" s="328"/>
      <c r="B190" s="328"/>
      <c r="C190" s="328"/>
      <c r="D190" s="340"/>
      <c r="E190" s="328"/>
      <c r="F190" s="350"/>
      <c r="G190" s="340"/>
      <c r="H190" s="59" t="s">
        <v>450</v>
      </c>
      <c r="I190" s="196" t="s">
        <v>152</v>
      </c>
      <c r="J190" s="196"/>
      <c r="K190" s="196"/>
      <c r="L190" s="196"/>
      <c r="M190" s="196"/>
      <c r="N190" s="196"/>
      <c r="O190" s="72">
        <v>1</v>
      </c>
      <c r="P190" s="196"/>
      <c r="Q190" s="196"/>
      <c r="R190" s="328"/>
      <c r="S190" s="196" t="s">
        <v>135</v>
      </c>
    </row>
    <row r="191" spans="1:19" ht="14.1" customHeight="1">
      <c r="A191" s="328"/>
      <c r="B191" s="328"/>
      <c r="C191" s="328"/>
      <c r="D191" s="340"/>
      <c r="E191" s="328"/>
      <c r="F191" s="350"/>
      <c r="G191" s="340"/>
      <c r="H191" s="59" t="s">
        <v>385</v>
      </c>
      <c r="I191" s="196" t="s">
        <v>152</v>
      </c>
      <c r="J191" s="196"/>
      <c r="K191" s="196"/>
      <c r="L191" s="196"/>
      <c r="M191" s="196"/>
      <c r="N191" s="196"/>
      <c r="O191" s="72">
        <v>2</v>
      </c>
      <c r="P191" s="196"/>
      <c r="Q191" s="196"/>
      <c r="R191" s="328"/>
      <c r="S191" s="196" t="s">
        <v>135</v>
      </c>
    </row>
    <row r="192" spans="1:19" ht="42" customHeight="1">
      <c r="A192" s="328"/>
      <c r="B192" s="328"/>
      <c r="C192" s="196" t="s">
        <v>185</v>
      </c>
      <c r="D192" s="200" t="s">
        <v>164</v>
      </c>
      <c r="E192" s="196">
        <v>1</v>
      </c>
      <c r="F192" s="201">
        <v>2</v>
      </c>
      <c r="G192" s="200" t="s">
        <v>164</v>
      </c>
      <c r="H192" s="70" t="s">
        <v>451</v>
      </c>
      <c r="I192" s="202" t="s">
        <v>140</v>
      </c>
      <c r="J192" s="196"/>
      <c r="K192" s="196"/>
      <c r="L192" s="196"/>
      <c r="M192" s="196"/>
      <c r="N192" s="196"/>
      <c r="O192" s="196">
        <v>2</v>
      </c>
      <c r="P192" s="196"/>
      <c r="Q192" s="196"/>
      <c r="R192" s="196" t="s">
        <v>122</v>
      </c>
      <c r="S192" s="196" t="s">
        <v>135</v>
      </c>
    </row>
    <row r="193" spans="1:19" ht="14.1" customHeight="1">
      <c r="A193" s="328"/>
      <c r="B193" s="328"/>
      <c r="C193" s="62" t="s">
        <v>112</v>
      </c>
      <c r="D193" s="62"/>
      <c r="E193" s="64">
        <f>E130+E134+E136+E142+E157+E160+E164+E166+E171+E177+E182+E185+E192</f>
        <v>64</v>
      </c>
      <c r="F193" s="64">
        <f>F166+F171+F177+F182+F185+F192</f>
        <v>48</v>
      </c>
      <c r="G193" s="62"/>
      <c r="H193" s="62"/>
      <c r="I193" s="62"/>
      <c r="J193" s="62"/>
      <c r="K193" s="62"/>
      <c r="L193" s="62"/>
      <c r="M193" s="62"/>
      <c r="N193" s="62"/>
      <c r="O193" s="62"/>
      <c r="P193" s="62"/>
      <c r="Q193" s="62"/>
      <c r="R193" s="62"/>
      <c r="S193" s="62"/>
    </row>
    <row r="194" spans="1:19" ht="36">
      <c r="A194" s="328"/>
      <c r="B194" s="196" t="s">
        <v>452</v>
      </c>
      <c r="C194" s="329" t="s">
        <v>528</v>
      </c>
      <c r="D194" s="330"/>
      <c r="E194" s="330"/>
      <c r="F194" s="330"/>
      <c r="G194" s="330"/>
      <c r="H194" s="330"/>
      <c r="I194" s="330"/>
      <c r="J194" s="330"/>
      <c r="K194" s="330"/>
      <c r="L194" s="330"/>
      <c r="M194" s="330"/>
      <c r="N194" s="330"/>
      <c r="O194" s="330"/>
      <c r="P194" s="330"/>
      <c r="Q194" s="330"/>
      <c r="R194" s="330"/>
      <c r="S194" s="330"/>
    </row>
    <row r="195" spans="1:19" ht="51.95" customHeight="1">
      <c r="A195" s="331" t="s">
        <v>186</v>
      </c>
      <c r="B195" s="332"/>
      <c r="C195" s="332"/>
      <c r="D195" s="332"/>
      <c r="E195" s="332"/>
      <c r="F195" s="332"/>
      <c r="G195" s="332"/>
      <c r="H195" s="332"/>
      <c r="I195" s="332"/>
      <c r="J195" s="332"/>
      <c r="K195" s="332"/>
      <c r="L195" s="332"/>
      <c r="M195" s="332"/>
      <c r="N195" s="332"/>
      <c r="O195" s="332"/>
      <c r="P195" s="332"/>
      <c r="Q195" s="332"/>
      <c r="R195" s="332"/>
      <c r="S195" s="332"/>
    </row>
  </sheetData>
  <mergeCells count="248">
    <mergeCell ref="S12:S13"/>
    <mergeCell ref="S21:S22"/>
    <mergeCell ref="A2:B4"/>
    <mergeCell ref="R160:R163"/>
    <mergeCell ref="R166:R170"/>
    <mergeCell ref="R171:R176"/>
    <mergeCell ref="R99:R103"/>
    <mergeCell ref="R104:R107"/>
    <mergeCell ref="R108:R109"/>
    <mergeCell ref="R110:R112"/>
    <mergeCell ref="R74:R77"/>
    <mergeCell ref="R78:R81"/>
    <mergeCell ref="R113:R115"/>
    <mergeCell ref="R116:R117"/>
    <mergeCell ref="R82:R83"/>
    <mergeCell ref="R85:R87"/>
    <mergeCell ref="R88:R91"/>
    <mergeCell ref="R92:R94"/>
    <mergeCell ref="R95:R96"/>
    <mergeCell ref="R97:R98"/>
    <mergeCell ref="R2:R4"/>
    <mergeCell ref="R5:R22"/>
    <mergeCell ref="R23:R30"/>
    <mergeCell ref="R31:R44"/>
    <mergeCell ref="R177:R181"/>
    <mergeCell ref="R184:R185"/>
    <mergeCell ref="R186:R191"/>
    <mergeCell ref="R125:R128"/>
    <mergeCell ref="R130:R133"/>
    <mergeCell ref="R134:R135"/>
    <mergeCell ref="R136:R141"/>
    <mergeCell ref="R142:R156"/>
    <mergeCell ref="R157:R159"/>
    <mergeCell ref="R46:R52"/>
    <mergeCell ref="R53:R60"/>
    <mergeCell ref="R61:R65"/>
    <mergeCell ref="R66:R68"/>
    <mergeCell ref="R69:R73"/>
    <mergeCell ref="G160:G163"/>
    <mergeCell ref="G164:G165"/>
    <mergeCell ref="G166:G170"/>
    <mergeCell ref="G171:G176"/>
    <mergeCell ref="G177:G181"/>
    <mergeCell ref="G182:G184"/>
    <mergeCell ref="G185:G191"/>
    <mergeCell ref="H2:H4"/>
    <mergeCell ref="I2:I4"/>
    <mergeCell ref="G116:G117"/>
    <mergeCell ref="G118:G120"/>
    <mergeCell ref="G121:G124"/>
    <mergeCell ref="G125:G128"/>
    <mergeCell ref="G130:G133"/>
    <mergeCell ref="G134:G135"/>
    <mergeCell ref="G136:G141"/>
    <mergeCell ref="G142:G156"/>
    <mergeCell ref="G157:G159"/>
    <mergeCell ref="F182:F184"/>
    <mergeCell ref="F185:F191"/>
    <mergeCell ref="G2:G4"/>
    <mergeCell ref="G5:G22"/>
    <mergeCell ref="G23:G30"/>
    <mergeCell ref="G31:G44"/>
    <mergeCell ref="G46:G52"/>
    <mergeCell ref="G53:G60"/>
    <mergeCell ref="G61:G65"/>
    <mergeCell ref="G66:G68"/>
    <mergeCell ref="G69:G73"/>
    <mergeCell ref="G74:G77"/>
    <mergeCell ref="G78:G81"/>
    <mergeCell ref="G82:G83"/>
    <mergeCell ref="G85:G87"/>
    <mergeCell ref="G88:G91"/>
    <mergeCell ref="G92:G94"/>
    <mergeCell ref="G95:G96"/>
    <mergeCell ref="G97:G98"/>
    <mergeCell ref="G99:G103"/>
    <mergeCell ref="G104:G107"/>
    <mergeCell ref="G108:G109"/>
    <mergeCell ref="G110:G112"/>
    <mergeCell ref="G113:G115"/>
    <mergeCell ref="F134:F135"/>
    <mergeCell ref="F136:F141"/>
    <mergeCell ref="F142:F156"/>
    <mergeCell ref="F157:F159"/>
    <mergeCell ref="F160:F163"/>
    <mergeCell ref="F164:F165"/>
    <mergeCell ref="F166:F170"/>
    <mergeCell ref="F171:F176"/>
    <mergeCell ref="F177:F181"/>
    <mergeCell ref="F104:F107"/>
    <mergeCell ref="F108:F109"/>
    <mergeCell ref="F110:F112"/>
    <mergeCell ref="F113:F115"/>
    <mergeCell ref="F116:F117"/>
    <mergeCell ref="F118:F120"/>
    <mergeCell ref="F121:F124"/>
    <mergeCell ref="F125:F128"/>
    <mergeCell ref="F130:F133"/>
    <mergeCell ref="E164:E165"/>
    <mergeCell ref="E166:E170"/>
    <mergeCell ref="E171:E176"/>
    <mergeCell ref="E177:E181"/>
    <mergeCell ref="E182:E184"/>
    <mergeCell ref="E185:E191"/>
    <mergeCell ref="F2:F4"/>
    <mergeCell ref="F5:F22"/>
    <mergeCell ref="F23:F30"/>
    <mergeCell ref="F31:F44"/>
    <mergeCell ref="F46:F52"/>
    <mergeCell ref="F53:F60"/>
    <mergeCell ref="F61:F65"/>
    <mergeCell ref="F66:F68"/>
    <mergeCell ref="F69:F73"/>
    <mergeCell ref="F74:F77"/>
    <mergeCell ref="F78:F81"/>
    <mergeCell ref="F82:F83"/>
    <mergeCell ref="F85:F87"/>
    <mergeCell ref="F88:F91"/>
    <mergeCell ref="F92:F94"/>
    <mergeCell ref="F95:F96"/>
    <mergeCell ref="F97:F98"/>
    <mergeCell ref="F99:F103"/>
    <mergeCell ref="E118:E120"/>
    <mergeCell ref="E121:E124"/>
    <mergeCell ref="E125:E128"/>
    <mergeCell ref="E130:E133"/>
    <mergeCell ref="E134:E135"/>
    <mergeCell ref="E136:E141"/>
    <mergeCell ref="E142:E156"/>
    <mergeCell ref="E157:E159"/>
    <mergeCell ref="E160:E163"/>
    <mergeCell ref="D185:D191"/>
    <mergeCell ref="E2:E4"/>
    <mergeCell ref="E5:E22"/>
    <mergeCell ref="E23:E30"/>
    <mergeCell ref="E31:E44"/>
    <mergeCell ref="E46:E52"/>
    <mergeCell ref="E53:E60"/>
    <mergeCell ref="E61:E65"/>
    <mergeCell ref="E66:E68"/>
    <mergeCell ref="E69:E73"/>
    <mergeCell ref="E74:E77"/>
    <mergeCell ref="E78:E81"/>
    <mergeCell ref="E82:E83"/>
    <mergeCell ref="E85:E87"/>
    <mergeCell ref="E88:E91"/>
    <mergeCell ref="E92:E94"/>
    <mergeCell ref="E95:E96"/>
    <mergeCell ref="E97:E98"/>
    <mergeCell ref="E99:E103"/>
    <mergeCell ref="E104:E107"/>
    <mergeCell ref="E108:E109"/>
    <mergeCell ref="E110:E112"/>
    <mergeCell ref="E113:E115"/>
    <mergeCell ref="E116:E117"/>
    <mergeCell ref="D136:D141"/>
    <mergeCell ref="D142:D156"/>
    <mergeCell ref="D157:D159"/>
    <mergeCell ref="D160:D163"/>
    <mergeCell ref="D164:D165"/>
    <mergeCell ref="D166:D170"/>
    <mergeCell ref="D171:D176"/>
    <mergeCell ref="D177:D181"/>
    <mergeCell ref="D182:D184"/>
    <mergeCell ref="D108:D109"/>
    <mergeCell ref="D110:D112"/>
    <mergeCell ref="D113:D115"/>
    <mergeCell ref="D116:D117"/>
    <mergeCell ref="D118:D120"/>
    <mergeCell ref="D121:D124"/>
    <mergeCell ref="D125:D128"/>
    <mergeCell ref="D130:D133"/>
    <mergeCell ref="D134:D135"/>
    <mergeCell ref="C166:C170"/>
    <mergeCell ref="C171:C176"/>
    <mergeCell ref="C177:C181"/>
    <mergeCell ref="C182:C184"/>
    <mergeCell ref="C185:C191"/>
    <mergeCell ref="D2:D4"/>
    <mergeCell ref="D5:D22"/>
    <mergeCell ref="D23:D30"/>
    <mergeCell ref="D31:D44"/>
    <mergeCell ref="D46:D52"/>
    <mergeCell ref="D53:D60"/>
    <mergeCell ref="D61:D65"/>
    <mergeCell ref="D66:D68"/>
    <mergeCell ref="D69:D73"/>
    <mergeCell ref="D74:D77"/>
    <mergeCell ref="D78:D81"/>
    <mergeCell ref="D82:D83"/>
    <mergeCell ref="D85:D87"/>
    <mergeCell ref="D88:D91"/>
    <mergeCell ref="D92:D94"/>
    <mergeCell ref="D95:D96"/>
    <mergeCell ref="D97:D98"/>
    <mergeCell ref="D99:D103"/>
    <mergeCell ref="D104:D107"/>
    <mergeCell ref="C121:C124"/>
    <mergeCell ref="C125:C128"/>
    <mergeCell ref="C130:C133"/>
    <mergeCell ref="C134:C135"/>
    <mergeCell ref="C136:C141"/>
    <mergeCell ref="C142:C156"/>
    <mergeCell ref="C157:C159"/>
    <mergeCell ref="C160:C163"/>
    <mergeCell ref="C164:C165"/>
    <mergeCell ref="C95:C96"/>
    <mergeCell ref="C97:C98"/>
    <mergeCell ref="C99:C103"/>
    <mergeCell ref="C104:C107"/>
    <mergeCell ref="C108:C109"/>
    <mergeCell ref="C110:C112"/>
    <mergeCell ref="C113:C115"/>
    <mergeCell ref="C116:C117"/>
    <mergeCell ref="C118:C120"/>
    <mergeCell ref="C61:C65"/>
    <mergeCell ref="C66:C68"/>
    <mergeCell ref="C69:C73"/>
    <mergeCell ref="C74:C77"/>
    <mergeCell ref="C78:C81"/>
    <mergeCell ref="C82:C83"/>
    <mergeCell ref="C85:C87"/>
    <mergeCell ref="C88:C91"/>
    <mergeCell ref="C92:C94"/>
    <mergeCell ref="A1:S1"/>
    <mergeCell ref="J2:Q2"/>
    <mergeCell ref="J3:K3"/>
    <mergeCell ref="L3:M3"/>
    <mergeCell ref="N3:O3"/>
    <mergeCell ref="P3:Q3"/>
    <mergeCell ref="S2:S4"/>
    <mergeCell ref="C194:S194"/>
    <mergeCell ref="A195:S195"/>
    <mergeCell ref="A5:A45"/>
    <mergeCell ref="A46:A84"/>
    <mergeCell ref="A85:A129"/>
    <mergeCell ref="A130:A159"/>
    <mergeCell ref="A160:A194"/>
    <mergeCell ref="B5:B45"/>
    <mergeCell ref="B46:B84"/>
    <mergeCell ref="B85:B129"/>
    <mergeCell ref="B130:B193"/>
    <mergeCell ref="C2:C4"/>
    <mergeCell ref="C5:C22"/>
    <mergeCell ref="C23:C30"/>
    <mergeCell ref="C31:C44"/>
    <mergeCell ref="C46:C52"/>
    <mergeCell ref="C53:C60"/>
  </mergeCells>
  <phoneticPr fontId="1" type="noConversion"/>
  <printOptions horizontalCentered="1"/>
  <pageMargins left="0.70866141732283472" right="0.70866141732283472" top="0.74803149606299213" bottom="0.74803149606299213" header="0.31496062992125984" footer="0.31496062992125984"/>
  <pageSetup orientation="landscape" horizontalDpi="200" verticalDpi="200" r:id="rId1"/>
</worksheet>
</file>

<file path=xl/worksheets/sheet6.xml><?xml version="1.0" encoding="utf-8"?>
<worksheet xmlns="http://schemas.openxmlformats.org/spreadsheetml/2006/main" xmlns:r="http://schemas.openxmlformats.org/officeDocument/2006/relationships">
  <dimension ref="A1:P80"/>
  <sheetViews>
    <sheetView tabSelected="1" workbookViewId="0">
      <pane ySplit="4" topLeftCell="A5" activePane="bottomLeft" state="frozen"/>
      <selection pane="bottomLeft" activeCell="O49" sqref="O49"/>
    </sheetView>
  </sheetViews>
  <sheetFormatPr defaultColWidth="8.75" defaultRowHeight="13.5" customHeight="1"/>
  <cols>
    <col min="1" max="1" width="6.625" style="222" customWidth="1"/>
    <col min="2" max="2" width="20.625" style="223" customWidth="1"/>
    <col min="3" max="3" width="4.625" style="215" customWidth="1"/>
    <col min="4" max="4" width="7.25" style="215" customWidth="1"/>
    <col min="5" max="6" width="4.625" style="215" customWidth="1"/>
    <col min="7" max="7" width="2.75" style="215" customWidth="1"/>
    <col min="8" max="8" width="6.625" style="222" customWidth="1"/>
    <col min="9" max="9" width="20.625" style="215" customWidth="1"/>
    <col min="10" max="10" width="4.625" style="215" customWidth="1"/>
    <col min="11" max="11" width="7.5" style="215" customWidth="1"/>
    <col min="12" max="13" width="4.625" style="215" customWidth="1"/>
    <col min="14" max="32" width="9" style="215" bestFit="1" customWidth="1"/>
    <col min="33" max="16384" width="8.75" style="215"/>
  </cols>
  <sheetData>
    <row r="1" spans="1:13" ht="24.95" customHeight="1">
      <c r="A1" s="353" t="s">
        <v>187</v>
      </c>
      <c r="B1" s="353"/>
      <c r="C1" s="353"/>
      <c r="D1" s="353"/>
      <c r="E1" s="353"/>
      <c r="F1" s="353"/>
      <c r="G1" s="353"/>
      <c r="H1" s="353"/>
      <c r="I1" s="353"/>
      <c r="J1" s="353"/>
      <c r="K1" s="353"/>
      <c r="L1" s="353"/>
      <c r="M1" s="353"/>
    </row>
    <row r="2" spans="1:13" ht="14.1" customHeight="1">
      <c r="A2" s="262" t="s">
        <v>454</v>
      </c>
      <c r="B2" s="262" t="s">
        <v>455</v>
      </c>
      <c r="C2" s="355" t="s">
        <v>309</v>
      </c>
      <c r="D2" s="262" t="s">
        <v>456</v>
      </c>
      <c r="E2" s="356" t="s">
        <v>457</v>
      </c>
      <c r="F2" s="356" t="s">
        <v>458</v>
      </c>
      <c r="G2" s="356"/>
      <c r="H2" s="262" t="s">
        <v>454</v>
      </c>
      <c r="I2" s="262" t="s">
        <v>455</v>
      </c>
      <c r="J2" s="355" t="s">
        <v>309</v>
      </c>
      <c r="K2" s="262" t="s">
        <v>456</v>
      </c>
      <c r="L2" s="356" t="s">
        <v>457</v>
      </c>
      <c r="M2" s="356" t="s">
        <v>458</v>
      </c>
    </row>
    <row r="3" spans="1:13" ht="14.1" customHeight="1">
      <c r="A3" s="262"/>
      <c r="B3" s="262"/>
      <c r="C3" s="355"/>
      <c r="D3" s="262"/>
      <c r="E3" s="356"/>
      <c r="F3" s="356"/>
      <c r="G3" s="356"/>
      <c r="H3" s="262"/>
      <c r="I3" s="262"/>
      <c r="J3" s="355"/>
      <c r="K3" s="262"/>
      <c r="L3" s="356"/>
      <c r="M3" s="356"/>
    </row>
    <row r="4" spans="1:13" ht="14.1" customHeight="1">
      <c r="A4" s="262"/>
      <c r="B4" s="262"/>
      <c r="C4" s="355"/>
      <c r="D4" s="262"/>
      <c r="E4" s="356"/>
      <c r="F4" s="356"/>
      <c r="G4" s="356"/>
      <c r="H4" s="262"/>
      <c r="I4" s="262"/>
      <c r="J4" s="355"/>
      <c r="K4" s="262"/>
      <c r="L4" s="356"/>
      <c r="M4" s="356"/>
    </row>
    <row r="5" spans="1:13" ht="14.1" customHeight="1">
      <c r="A5" s="354" t="s">
        <v>459</v>
      </c>
      <c r="B5" s="354"/>
      <c r="C5" s="354"/>
      <c r="D5" s="354"/>
      <c r="E5" s="354"/>
      <c r="F5" s="354"/>
      <c r="G5" s="5"/>
      <c r="H5" s="354" t="s">
        <v>460</v>
      </c>
      <c r="I5" s="354"/>
      <c r="J5" s="354"/>
      <c r="K5" s="354"/>
      <c r="L5" s="354"/>
      <c r="M5" s="354"/>
    </row>
    <row r="6" spans="1:13" ht="14.1" customHeight="1">
      <c r="A6" s="194">
        <v>111006</v>
      </c>
      <c r="B6" s="6" t="s">
        <v>461</v>
      </c>
      <c r="C6" s="204">
        <v>3</v>
      </c>
      <c r="D6" s="194">
        <v>48</v>
      </c>
      <c r="E6" s="194" t="s">
        <v>462</v>
      </c>
      <c r="F6" s="194"/>
      <c r="G6" s="194"/>
      <c r="H6" s="194">
        <v>111001</v>
      </c>
      <c r="I6" s="6" t="s">
        <v>463</v>
      </c>
      <c r="J6" s="204">
        <v>3</v>
      </c>
      <c r="K6" s="194">
        <v>48</v>
      </c>
      <c r="L6" s="194" t="s">
        <v>462</v>
      </c>
      <c r="M6" s="17"/>
    </row>
    <row r="7" spans="1:13" ht="14.1" customHeight="1">
      <c r="A7" s="7">
        <v>111240</v>
      </c>
      <c r="B7" s="6" t="s">
        <v>22</v>
      </c>
      <c r="C7" s="204">
        <v>0.5</v>
      </c>
      <c r="D7" s="194">
        <v>8</v>
      </c>
      <c r="E7" s="194" t="s">
        <v>462</v>
      </c>
      <c r="F7" s="194"/>
      <c r="G7" s="194"/>
      <c r="H7" s="190">
        <v>112002</v>
      </c>
      <c r="I7" s="11" t="s">
        <v>24</v>
      </c>
      <c r="J7" s="12">
        <v>3.5</v>
      </c>
      <c r="K7" s="192">
        <v>56</v>
      </c>
      <c r="L7" s="194" t="s">
        <v>462</v>
      </c>
      <c r="M7" s="17"/>
    </row>
    <row r="8" spans="1:13" ht="14.1" customHeight="1">
      <c r="A8" s="7">
        <v>112001</v>
      </c>
      <c r="B8" s="6" t="s">
        <v>188</v>
      </c>
      <c r="C8" s="9">
        <v>3.5</v>
      </c>
      <c r="D8" s="205">
        <v>56</v>
      </c>
      <c r="E8" s="194" t="s">
        <v>462</v>
      </c>
      <c r="F8" s="194"/>
      <c r="G8" s="194"/>
      <c r="H8" s="190">
        <v>110036</v>
      </c>
      <c r="I8" s="11" t="s">
        <v>27</v>
      </c>
      <c r="J8" s="12">
        <v>6</v>
      </c>
      <c r="K8" s="192">
        <v>96</v>
      </c>
      <c r="L8" s="194" t="s">
        <v>462</v>
      </c>
      <c r="M8" s="17"/>
    </row>
    <row r="9" spans="1:13" ht="14.1" customHeight="1">
      <c r="A9" s="7">
        <v>110035</v>
      </c>
      <c r="B9" s="6" t="s">
        <v>529</v>
      </c>
      <c r="C9" s="9">
        <v>5.5</v>
      </c>
      <c r="D9" s="205">
        <v>88</v>
      </c>
      <c r="E9" s="194" t="s">
        <v>462</v>
      </c>
      <c r="F9" s="194"/>
      <c r="G9" s="194"/>
      <c r="H9" s="7">
        <v>110063</v>
      </c>
      <c r="I9" s="6" t="s">
        <v>189</v>
      </c>
      <c r="J9" s="9">
        <v>3.5</v>
      </c>
      <c r="K9" s="194">
        <v>56</v>
      </c>
      <c r="L9" s="194" t="s">
        <v>462</v>
      </c>
      <c r="M9" s="17"/>
    </row>
    <row r="10" spans="1:13" ht="14.1" customHeight="1">
      <c r="A10" s="194">
        <v>110238</v>
      </c>
      <c r="B10" s="6" t="s">
        <v>464</v>
      </c>
      <c r="C10" s="9">
        <v>3.5</v>
      </c>
      <c r="D10" s="194">
        <v>56</v>
      </c>
      <c r="E10" s="194" t="s">
        <v>462</v>
      </c>
      <c r="F10" s="194"/>
      <c r="G10" s="194"/>
      <c r="H10" s="10">
        <v>110287</v>
      </c>
      <c r="I10" s="15" t="s">
        <v>465</v>
      </c>
      <c r="J10" s="12">
        <v>2</v>
      </c>
      <c r="K10" s="190">
        <v>56</v>
      </c>
      <c r="L10" s="190" t="s">
        <v>462</v>
      </c>
      <c r="M10" s="17"/>
    </row>
    <row r="11" spans="1:13" ht="14.1" customHeight="1">
      <c r="A11" s="7">
        <v>113107</v>
      </c>
      <c r="B11" s="6" t="s">
        <v>28</v>
      </c>
      <c r="C11" s="9">
        <v>1</v>
      </c>
      <c r="D11" s="194">
        <v>36</v>
      </c>
      <c r="E11" s="194" t="s">
        <v>462</v>
      </c>
      <c r="F11" s="194"/>
      <c r="G11" s="194"/>
      <c r="H11" s="194">
        <v>113108</v>
      </c>
      <c r="I11" s="6" t="s">
        <v>29</v>
      </c>
      <c r="J11" s="9">
        <v>1</v>
      </c>
      <c r="K11" s="194">
        <v>36</v>
      </c>
      <c r="L11" s="194" t="s">
        <v>462</v>
      </c>
      <c r="M11" s="17"/>
    </row>
    <row r="12" spans="1:13" ht="14.1" customHeight="1">
      <c r="A12" s="190">
        <v>106233</v>
      </c>
      <c r="B12" s="11" t="s">
        <v>466</v>
      </c>
      <c r="C12" s="12">
        <v>2</v>
      </c>
      <c r="D12" s="192">
        <v>32</v>
      </c>
      <c r="E12" s="194" t="s">
        <v>467</v>
      </c>
      <c r="F12" s="14"/>
      <c r="G12" s="194"/>
      <c r="H12" s="194">
        <v>110180</v>
      </c>
      <c r="I12" s="6" t="s">
        <v>468</v>
      </c>
      <c r="J12" s="9">
        <v>3</v>
      </c>
      <c r="K12" s="194">
        <v>48</v>
      </c>
      <c r="L12" s="194" t="s">
        <v>467</v>
      </c>
      <c r="M12" s="17"/>
    </row>
    <row r="13" spans="1:13" ht="14.1" customHeight="1">
      <c r="A13" s="190">
        <v>107110</v>
      </c>
      <c r="B13" s="15" t="s">
        <v>268</v>
      </c>
      <c r="C13" s="28">
        <v>3.5</v>
      </c>
      <c r="D13" s="190">
        <v>56</v>
      </c>
      <c r="E13" s="190" t="s">
        <v>467</v>
      </c>
      <c r="F13" s="6"/>
      <c r="G13" s="194"/>
      <c r="H13" s="214">
        <v>107220</v>
      </c>
      <c r="I13" s="27" t="s">
        <v>469</v>
      </c>
      <c r="J13" s="204">
        <v>1</v>
      </c>
      <c r="K13" s="205" t="s">
        <v>55</v>
      </c>
      <c r="L13" s="194" t="s">
        <v>462</v>
      </c>
      <c r="M13" s="17"/>
    </row>
    <row r="14" spans="1:13" ht="14.1" customHeight="1">
      <c r="A14" s="7"/>
      <c r="B14" s="15" t="s">
        <v>190</v>
      </c>
      <c r="C14" s="12">
        <v>1</v>
      </c>
      <c r="D14" s="192" t="s">
        <v>55</v>
      </c>
      <c r="E14" s="190" t="s">
        <v>462</v>
      </c>
      <c r="F14" s="6"/>
      <c r="G14" s="194"/>
      <c r="H14" s="194">
        <v>107294</v>
      </c>
      <c r="I14" s="210" t="s">
        <v>286</v>
      </c>
      <c r="J14" s="204">
        <v>2</v>
      </c>
      <c r="K14" s="194">
        <v>32</v>
      </c>
      <c r="L14" s="194" t="s">
        <v>462</v>
      </c>
      <c r="M14" s="210"/>
    </row>
    <row r="15" spans="1:13" s="216" customFormat="1" ht="14.1" customHeight="1">
      <c r="A15" s="7"/>
      <c r="B15" s="205" t="s">
        <v>112</v>
      </c>
      <c r="C15" s="16">
        <f>SUM(C6:C14)</f>
        <v>23.5</v>
      </c>
      <c r="D15" s="205" t="s">
        <v>209</v>
      </c>
      <c r="E15" s="205"/>
      <c r="F15" s="7"/>
      <c r="G15" s="194"/>
      <c r="H15" s="30"/>
      <c r="I15" s="192" t="s">
        <v>112</v>
      </c>
      <c r="J15" s="16">
        <f>SUM(J6:J14)</f>
        <v>25</v>
      </c>
      <c r="K15" s="192" t="s">
        <v>291</v>
      </c>
      <c r="L15" s="190"/>
      <c r="M15" s="194"/>
    </row>
    <row r="16" spans="1:13" ht="14.1" customHeight="1">
      <c r="A16" s="354" t="s">
        <v>470</v>
      </c>
      <c r="B16" s="354"/>
      <c r="C16" s="354"/>
      <c r="D16" s="354"/>
      <c r="E16" s="354"/>
      <c r="F16" s="354"/>
      <c r="G16" s="5"/>
      <c r="H16" s="354" t="s">
        <v>471</v>
      </c>
      <c r="I16" s="354"/>
      <c r="J16" s="354"/>
      <c r="K16" s="354"/>
      <c r="L16" s="354"/>
      <c r="M16" s="354"/>
    </row>
    <row r="17" spans="1:13" ht="27.95" customHeight="1">
      <c r="A17" s="194"/>
      <c r="B17" s="18" t="s">
        <v>472</v>
      </c>
      <c r="C17" s="204">
        <v>3</v>
      </c>
      <c r="D17" s="194" t="s">
        <v>56</v>
      </c>
      <c r="E17" s="194" t="s">
        <v>462</v>
      </c>
      <c r="F17" s="194"/>
      <c r="G17" s="5"/>
      <c r="H17" s="7">
        <v>111002</v>
      </c>
      <c r="I17" s="6" t="s">
        <v>473</v>
      </c>
      <c r="J17" s="204">
        <v>4</v>
      </c>
      <c r="K17" s="194">
        <v>64</v>
      </c>
      <c r="L17" s="194" t="s">
        <v>462</v>
      </c>
      <c r="M17" s="17"/>
    </row>
    <row r="18" spans="1:13" ht="14.1" customHeight="1">
      <c r="A18" s="190">
        <v>112003</v>
      </c>
      <c r="B18" s="19" t="s">
        <v>25</v>
      </c>
      <c r="C18" s="12">
        <v>3</v>
      </c>
      <c r="D18" s="190">
        <v>48</v>
      </c>
      <c r="E18" s="194" t="s">
        <v>462</v>
      </c>
      <c r="F18" s="194"/>
      <c r="G18" s="194"/>
      <c r="H18" s="190">
        <v>112004</v>
      </c>
      <c r="I18" s="39" t="s">
        <v>26</v>
      </c>
      <c r="J18" s="12">
        <v>3</v>
      </c>
      <c r="K18" s="190">
        <v>48</v>
      </c>
      <c r="L18" s="194" t="s">
        <v>462</v>
      </c>
      <c r="M18" s="17"/>
    </row>
    <row r="19" spans="1:13" ht="14.1" customHeight="1">
      <c r="A19" s="7">
        <v>111003</v>
      </c>
      <c r="B19" s="6" t="s">
        <v>474</v>
      </c>
      <c r="C19" s="204">
        <v>4</v>
      </c>
      <c r="D19" s="194">
        <v>64</v>
      </c>
      <c r="E19" s="194" t="s">
        <v>462</v>
      </c>
      <c r="F19" s="194"/>
      <c r="G19" s="194"/>
      <c r="H19" s="10">
        <v>110145</v>
      </c>
      <c r="I19" s="11" t="s">
        <v>191</v>
      </c>
      <c r="J19" s="12">
        <v>3.5</v>
      </c>
      <c r="K19" s="190">
        <v>56</v>
      </c>
      <c r="L19" s="190" t="s">
        <v>462</v>
      </c>
      <c r="M19" s="17"/>
    </row>
    <row r="20" spans="1:13" ht="14.1" customHeight="1">
      <c r="A20" s="7">
        <v>111241</v>
      </c>
      <c r="B20" s="6" t="s">
        <v>192</v>
      </c>
      <c r="C20" s="204">
        <v>0.5</v>
      </c>
      <c r="D20" s="194">
        <v>8</v>
      </c>
      <c r="E20" s="194" t="s">
        <v>462</v>
      </c>
      <c r="F20" s="194"/>
      <c r="G20" s="194"/>
      <c r="H20" s="7">
        <v>113110</v>
      </c>
      <c r="I20" s="6" t="s">
        <v>193</v>
      </c>
      <c r="J20" s="9">
        <v>1</v>
      </c>
      <c r="K20" s="194">
        <v>36</v>
      </c>
      <c r="L20" s="194" t="s">
        <v>462</v>
      </c>
      <c r="M20" s="17"/>
    </row>
    <row r="21" spans="1:13" ht="14.1" customHeight="1">
      <c r="A21" s="7">
        <v>110064</v>
      </c>
      <c r="B21" s="6" t="s">
        <v>194</v>
      </c>
      <c r="C21" s="9">
        <v>3.5</v>
      </c>
      <c r="D21" s="194">
        <v>56</v>
      </c>
      <c r="E21" s="194" t="s">
        <v>462</v>
      </c>
      <c r="F21" s="194"/>
      <c r="G21" s="194"/>
      <c r="H21" s="10">
        <v>107080</v>
      </c>
      <c r="I21" s="15" t="s">
        <v>530</v>
      </c>
      <c r="J21" s="28">
        <v>2.5</v>
      </c>
      <c r="K21" s="190">
        <v>44</v>
      </c>
      <c r="L21" s="190" t="s">
        <v>462</v>
      </c>
      <c r="M21" s="17"/>
    </row>
    <row r="22" spans="1:13" ht="14.1" customHeight="1">
      <c r="A22" s="10">
        <v>110139</v>
      </c>
      <c r="B22" s="20" t="s">
        <v>202</v>
      </c>
      <c r="C22" s="12">
        <v>3.5</v>
      </c>
      <c r="D22" s="190">
        <v>56</v>
      </c>
      <c r="E22" s="190" t="s">
        <v>462</v>
      </c>
      <c r="F22" s="194"/>
      <c r="G22" s="194"/>
      <c r="H22" s="190">
        <v>107069</v>
      </c>
      <c r="I22" s="155" t="s">
        <v>203</v>
      </c>
      <c r="J22" s="40">
        <v>5</v>
      </c>
      <c r="K22" s="41">
        <v>80</v>
      </c>
      <c r="L22" s="190" t="s">
        <v>462</v>
      </c>
      <c r="M22" s="17"/>
    </row>
    <row r="23" spans="1:13" ht="14.1" customHeight="1">
      <c r="A23" s="7">
        <v>113109</v>
      </c>
      <c r="B23" s="6" t="s">
        <v>195</v>
      </c>
      <c r="C23" s="9">
        <v>1</v>
      </c>
      <c r="D23" s="194">
        <v>36</v>
      </c>
      <c r="E23" s="194" t="s">
        <v>462</v>
      </c>
      <c r="F23" s="194"/>
      <c r="G23" s="194"/>
      <c r="H23" s="214">
        <v>107064</v>
      </c>
      <c r="I23" s="195" t="s">
        <v>475</v>
      </c>
      <c r="J23" s="28">
        <v>5</v>
      </c>
      <c r="K23" s="190" t="s">
        <v>60</v>
      </c>
      <c r="L23" s="190" t="s">
        <v>462</v>
      </c>
      <c r="M23" s="17"/>
    </row>
    <row r="24" spans="1:13" ht="14.1" customHeight="1">
      <c r="A24" s="7">
        <v>110042</v>
      </c>
      <c r="B24" s="6" t="s">
        <v>476</v>
      </c>
      <c r="C24" s="9">
        <v>2.5</v>
      </c>
      <c r="D24" s="205">
        <v>40</v>
      </c>
      <c r="E24" s="194" t="s">
        <v>462</v>
      </c>
      <c r="F24" s="194"/>
      <c r="G24" s="194"/>
      <c r="H24" s="190">
        <v>107270</v>
      </c>
      <c r="I24" s="211" t="s">
        <v>210</v>
      </c>
      <c r="J24" s="166">
        <v>2</v>
      </c>
      <c r="K24" s="191">
        <v>32</v>
      </c>
      <c r="L24" s="7" t="s">
        <v>211</v>
      </c>
      <c r="M24" s="17"/>
    </row>
    <row r="25" spans="1:13" ht="14.1" customHeight="1">
      <c r="A25" s="7">
        <v>110043</v>
      </c>
      <c r="B25" s="6" t="s">
        <v>477</v>
      </c>
      <c r="C25" s="7">
        <v>3.5</v>
      </c>
      <c r="D25" s="7">
        <v>56</v>
      </c>
      <c r="E25" s="194" t="s">
        <v>462</v>
      </c>
      <c r="F25" s="194"/>
      <c r="G25" s="194"/>
      <c r="H25" s="179">
        <v>110235</v>
      </c>
      <c r="I25" s="185" t="s">
        <v>478</v>
      </c>
      <c r="J25" s="179">
        <v>0.5</v>
      </c>
      <c r="K25" s="179">
        <v>18</v>
      </c>
      <c r="L25" s="212" t="s">
        <v>211</v>
      </c>
      <c r="M25" s="180"/>
    </row>
    <row r="26" spans="1:13" ht="14.1" customHeight="1">
      <c r="A26" s="214">
        <v>107223</v>
      </c>
      <c r="B26" s="21" t="s">
        <v>479</v>
      </c>
      <c r="C26" s="9">
        <v>1</v>
      </c>
      <c r="D26" s="205" t="s">
        <v>55</v>
      </c>
      <c r="E26" s="194" t="s">
        <v>462</v>
      </c>
      <c r="F26" s="194"/>
      <c r="G26" s="194"/>
      <c r="H26" s="7"/>
      <c r="I26" s="7"/>
      <c r="J26" s="7"/>
      <c r="K26" s="7"/>
      <c r="L26" s="7"/>
      <c r="M26" s="17"/>
    </row>
    <row r="27" spans="1:13" ht="14.1" customHeight="1">
      <c r="A27" s="7">
        <v>107312</v>
      </c>
      <c r="B27" s="185" t="s">
        <v>531</v>
      </c>
      <c r="C27" s="178">
        <v>2</v>
      </c>
      <c r="D27" s="179">
        <v>40</v>
      </c>
      <c r="E27" s="194" t="s">
        <v>467</v>
      </c>
      <c r="F27" s="194"/>
      <c r="G27" s="194"/>
      <c r="H27" s="7"/>
      <c r="I27" s="7"/>
      <c r="J27" s="7"/>
      <c r="K27" s="7"/>
      <c r="L27" s="7"/>
      <c r="M27" s="17"/>
    </row>
    <row r="28" spans="1:13" ht="14.1" customHeight="1">
      <c r="A28" s="7">
        <v>107135</v>
      </c>
      <c r="B28" s="6" t="s">
        <v>196</v>
      </c>
      <c r="C28" s="16">
        <v>1</v>
      </c>
      <c r="D28" s="7" t="s">
        <v>55</v>
      </c>
      <c r="E28" s="194" t="s">
        <v>462</v>
      </c>
      <c r="F28" s="194"/>
      <c r="G28" s="194"/>
      <c r="H28" s="7"/>
      <c r="I28" s="7"/>
      <c r="J28" s="7"/>
      <c r="K28" s="7"/>
      <c r="L28" s="7"/>
      <c r="M28" s="17"/>
    </row>
    <row r="29" spans="1:13" s="216" customFormat="1" ht="14.1" customHeight="1">
      <c r="A29" s="7"/>
      <c r="B29" s="7" t="s">
        <v>112</v>
      </c>
      <c r="C29" s="16">
        <f>SUM(C17:C28)</f>
        <v>28.5</v>
      </c>
      <c r="D29" s="7" t="s">
        <v>280</v>
      </c>
      <c r="E29" s="194"/>
      <c r="F29" s="194"/>
      <c r="G29" s="194"/>
      <c r="H29" s="7"/>
      <c r="I29" s="35" t="s">
        <v>112</v>
      </c>
      <c r="J29" s="16">
        <v>26</v>
      </c>
      <c r="K29" s="205" t="s">
        <v>532</v>
      </c>
      <c r="L29" s="194"/>
      <c r="M29" s="194"/>
    </row>
    <row r="30" spans="1:13" ht="14.1" customHeight="1">
      <c r="A30" s="354" t="s">
        <v>480</v>
      </c>
      <c r="B30" s="354"/>
      <c r="C30" s="354"/>
      <c r="D30" s="354"/>
      <c r="E30" s="354"/>
      <c r="F30" s="354"/>
      <c r="G30" s="5"/>
      <c r="H30" s="354" t="s">
        <v>481</v>
      </c>
      <c r="I30" s="354"/>
      <c r="J30" s="354"/>
      <c r="K30" s="354"/>
      <c r="L30" s="354"/>
      <c r="M30" s="354"/>
    </row>
    <row r="31" spans="1:13" ht="14.1" customHeight="1">
      <c r="A31" s="190">
        <v>111242</v>
      </c>
      <c r="B31" s="11" t="s">
        <v>23</v>
      </c>
      <c r="C31" s="193">
        <v>0.5</v>
      </c>
      <c r="D31" s="190">
        <v>8</v>
      </c>
      <c r="E31" s="194" t="s">
        <v>462</v>
      </c>
      <c r="F31" s="194"/>
      <c r="G31" s="194"/>
      <c r="H31" s="7">
        <v>111243</v>
      </c>
      <c r="I31" s="6" t="s">
        <v>197</v>
      </c>
      <c r="J31" s="204">
        <v>0.5</v>
      </c>
      <c r="K31" s="194">
        <v>8</v>
      </c>
      <c r="L31" s="194" t="s">
        <v>462</v>
      </c>
      <c r="M31" s="17"/>
    </row>
    <row r="32" spans="1:13" ht="14.1" customHeight="1">
      <c r="A32" s="23">
        <v>107009</v>
      </c>
      <c r="B32" s="24" t="s">
        <v>482</v>
      </c>
      <c r="C32" s="25">
        <v>3</v>
      </c>
      <c r="D32" s="23">
        <v>48</v>
      </c>
      <c r="E32" s="194" t="s">
        <v>462</v>
      </c>
      <c r="F32" s="194"/>
      <c r="G32" s="194"/>
      <c r="H32" s="26">
        <v>133001</v>
      </c>
      <c r="I32" s="42" t="s">
        <v>483</v>
      </c>
      <c r="J32" s="43">
        <v>1.5</v>
      </c>
      <c r="K32" s="44">
        <v>24</v>
      </c>
      <c r="L32" s="194" t="s">
        <v>462</v>
      </c>
      <c r="M32" s="17"/>
    </row>
    <row r="33" spans="1:16" ht="14.1" customHeight="1">
      <c r="A33" s="190">
        <v>107021</v>
      </c>
      <c r="B33" s="27" t="s">
        <v>484</v>
      </c>
      <c r="C33" s="16">
        <v>3</v>
      </c>
      <c r="D33" s="194">
        <v>52</v>
      </c>
      <c r="E33" s="194" t="s">
        <v>462</v>
      </c>
      <c r="F33" s="194"/>
      <c r="G33" s="194"/>
      <c r="H33" s="190">
        <v>107011</v>
      </c>
      <c r="I33" s="27" t="s">
        <v>485</v>
      </c>
      <c r="J33" s="16">
        <v>2</v>
      </c>
      <c r="K33" s="194">
        <v>36</v>
      </c>
      <c r="L33" s="194" t="s">
        <v>467</v>
      </c>
      <c r="M33" s="17"/>
    </row>
    <row r="34" spans="1:16" ht="14.1" customHeight="1">
      <c r="A34" s="194">
        <v>107301</v>
      </c>
      <c r="B34" s="185" t="s">
        <v>302</v>
      </c>
      <c r="C34" s="16">
        <v>2</v>
      </c>
      <c r="D34" s="194">
        <v>32</v>
      </c>
      <c r="E34" s="194" t="s">
        <v>467</v>
      </c>
      <c r="F34" s="194"/>
      <c r="G34" s="194"/>
      <c r="H34" s="194">
        <v>107256</v>
      </c>
      <c r="I34" s="18" t="s">
        <v>533</v>
      </c>
      <c r="J34" s="16">
        <v>2.5</v>
      </c>
      <c r="K34" s="194">
        <v>44</v>
      </c>
      <c r="L34" s="194" t="s">
        <v>462</v>
      </c>
      <c r="M34" s="17"/>
    </row>
    <row r="35" spans="1:16" ht="14.1" customHeight="1">
      <c r="A35" s="190">
        <v>107171</v>
      </c>
      <c r="B35" s="18" t="s">
        <v>373</v>
      </c>
      <c r="C35" s="16">
        <v>3</v>
      </c>
      <c r="D35" s="194">
        <v>48</v>
      </c>
      <c r="E35" s="194" t="s">
        <v>462</v>
      </c>
      <c r="F35" s="194"/>
      <c r="G35" s="194"/>
      <c r="H35" s="194">
        <v>107302</v>
      </c>
      <c r="I35" s="157" t="s">
        <v>254</v>
      </c>
      <c r="J35" s="16">
        <v>2.5</v>
      </c>
      <c r="K35" s="194">
        <v>44</v>
      </c>
      <c r="L35" s="194" t="s">
        <v>462</v>
      </c>
      <c r="M35" s="17"/>
      <c r="N35" s="217"/>
    </row>
    <row r="36" spans="1:16" ht="14.1" customHeight="1">
      <c r="A36" s="111">
        <v>107056</v>
      </c>
      <c r="B36" s="27" t="s">
        <v>486</v>
      </c>
      <c r="C36" s="16">
        <v>2.5</v>
      </c>
      <c r="D36" s="194">
        <v>44</v>
      </c>
      <c r="E36" s="194" t="s">
        <v>462</v>
      </c>
      <c r="F36" s="194"/>
      <c r="G36" s="194"/>
      <c r="H36" s="194">
        <v>107305</v>
      </c>
      <c r="I36" s="18" t="s">
        <v>287</v>
      </c>
      <c r="J36" s="16">
        <v>2.5</v>
      </c>
      <c r="K36" s="194">
        <v>44</v>
      </c>
      <c r="L36" s="194" t="s">
        <v>462</v>
      </c>
      <c r="M36" s="17"/>
      <c r="N36" s="217"/>
    </row>
    <row r="37" spans="1:16" ht="14.1" customHeight="1">
      <c r="A37" s="190">
        <v>107058</v>
      </c>
      <c r="B37" s="27" t="s">
        <v>167</v>
      </c>
      <c r="C37" s="16">
        <v>2</v>
      </c>
      <c r="D37" s="190">
        <v>36</v>
      </c>
      <c r="E37" s="194" t="s">
        <v>467</v>
      </c>
      <c r="F37" s="194"/>
      <c r="G37" s="194"/>
      <c r="H37" s="111">
        <v>107303</v>
      </c>
      <c r="I37" s="357" t="s">
        <v>541</v>
      </c>
      <c r="J37" s="45">
        <v>2.5</v>
      </c>
      <c r="K37" s="46">
        <v>44</v>
      </c>
      <c r="L37" s="194" t="s">
        <v>462</v>
      </c>
      <c r="M37" s="17"/>
      <c r="N37" s="217"/>
    </row>
    <row r="38" spans="1:16" ht="14.1" customHeight="1">
      <c r="A38" s="214">
        <v>107218</v>
      </c>
      <c r="B38" s="21" t="s">
        <v>487</v>
      </c>
      <c r="C38" s="28">
        <v>4</v>
      </c>
      <c r="D38" s="190" t="s">
        <v>62</v>
      </c>
      <c r="E38" s="194" t="s">
        <v>462</v>
      </c>
      <c r="F38" s="194"/>
      <c r="G38" s="194"/>
      <c r="H38" s="190">
        <v>107166</v>
      </c>
      <c r="I38" s="34" t="s">
        <v>488</v>
      </c>
      <c r="J38" s="32">
        <v>2</v>
      </c>
      <c r="K38" s="33">
        <v>36</v>
      </c>
      <c r="L38" s="190" t="s">
        <v>467</v>
      </c>
      <c r="M38" s="17"/>
      <c r="N38" s="217"/>
    </row>
    <row r="39" spans="1:16" ht="14.1" customHeight="1">
      <c r="A39" s="190">
        <v>107082</v>
      </c>
      <c r="B39" s="195" t="s">
        <v>304</v>
      </c>
      <c r="C39" s="28">
        <v>2.5</v>
      </c>
      <c r="D39" s="190">
        <v>44</v>
      </c>
      <c r="E39" s="190" t="s">
        <v>462</v>
      </c>
      <c r="F39" s="190"/>
      <c r="G39" s="194"/>
      <c r="H39" s="190">
        <v>107159</v>
      </c>
      <c r="I39" s="34" t="s">
        <v>489</v>
      </c>
      <c r="J39" s="32">
        <v>2</v>
      </c>
      <c r="K39" s="33">
        <v>36</v>
      </c>
      <c r="L39" s="190" t="s">
        <v>467</v>
      </c>
      <c r="M39" s="17"/>
    </row>
    <row r="40" spans="1:16" ht="14.1" customHeight="1">
      <c r="A40" s="214">
        <v>107162</v>
      </c>
      <c r="B40" s="195" t="s">
        <v>279</v>
      </c>
      <c r="C40" s="28">
        <v>1</v>
      </c>
      <c r="D40" s="190">
        <v>28</v>
      </c>
      <c r="E40" s="190" t="s">
        <v>462</v>
      </c>
      <c r="F40" s="190"/>
      <c r="G40" s="194"/>
      <c r="H40" s="190">
        <v>107119</v>
      </c>
      <c r="I40" s="34" t="s">
        <v>534</v>
      </c>
      <c r="J40" s="32">
        <v>1</v>
      </c>
      <c r="K40" s="33">
        <v>16</v>
      </c>
      <c r="L40" s="190" t="s">
        <v>467</v>
      </c>
      <c r="M40" s="17"/>
    </row>
    <row r="41" spans="1:16" ht="14.1" customHeight="1">
      <c r="A41" s="190">
        <v>107190</v>
      </c>
      <c r="B41" s="17" t="s">
        <v>490</v>
      </c>
      <c r="C41" s="16">
        <v>1.5</v>
      </c>
      <c r="D41" s="194">
        <v>28</v>
      </c>
      <c r="E41" s="194" t="s">
        <v>467</v>
      </c>
      <c r="F41" s="190"/>
      <c r="G41" s="194"/>
      <c r="H41" s="190">
        <v>107165</v>
      </c>
      <c r="I41" s="47" t="s">
        <v>491</v>
      </c>
      <c r="J41" s="48">
        <v>2</v>
      </c>
      <c r="K41" s="49">
        <v>36</v>
      </c>
      <c r="L41" s="190" t="s">
        <v>467</v>
      </c>
      <c r="M41" s="17"/>
      <c r="P41" s="215" t="s">
        <v>499</v>
      </c>
    </row>
    <row r="42" spans="1:16" ht="14.1" customHeight="1">
      <c r="A42" s="190">
        <v>110154</v>
      </c>
      <c r="B42" s="11" t="s">
        <v>32</v>
      </c>
      <c r="C42" s="12">
        <v>2.5</v>
      </c>
      <c r="D42" s="190">
        <v>40</v>
      </c>
      <c r="E42" s="194" t="s">
        <v>467</v>
      </c>
      <c r="F42" s="194"/>
      <c r="G42" s="194"/>
      <c r="H42" s="190">
        <v>107260</v>
      </c>
      <c r="I42" s="50" t="s">
        <v>41</v>
      </c>
      <c r="J42" s="32">
        <v>2</v>
      </c>
      <c r="K42" s="33">
        <v>36</v>
      </c>
      <c r="L42" s="190" t="s">
        <v>467</v>
      </c>
      <c r="M42" s="17"/>
    </row>
    <row r="43" spans="1:16" ht="14.1" customHeight="1">
      <c r="A43" s="111">
        <v>107149</v>
      </c>
      <c r="B43" s="17" t="s">
        <v>492</v>
      </c>
      <c r="C43" s="16">
        <v>1.5</v>
      </c>
      <c r="D43" s="194">
        <v>24</v>
      </c>
      <c r="E43" s="194" t="s">
        <v>467</v>
      </c>
      <c r="F43" s="194"/>
      <c r="G43" s="194"/>
      <c r="H43" s="190">
        <v>107261</v>
      </c>
      <c r="I43" s="47" t="s">
        <v>395</v>
      </c>
      <c r="J43" s="48">
        <v>2</v>
      </c>
      <c r="K43" s="33">
        <v>36</v>
      </c>
      <c r="L43" s="190" t="s">
        <v>467</v>
      </c>
      <c r="M43" s="17"/>
    </row>
    <row r="44" spans="1:16" ht="14.1" customHeight="1">
      <c r="A44" s="190">
        <v>107258</v>
      </c>
      <c r="B44" s="34" t="s">
        <v>39</v>
      </c>
      <c r="C44" s="32">
        <v>2</v>
      </c>
      <c r="D44" s="33">
        <v>36</v>
      </c>
      <c r="E44" s="190" t="s">
        <v>467</v>
      </c>
      <c r="F44" s="194"/>
      <c r="G44" s="194"/>
      <c r="H44" s="190">
        <v>107010</v>
      </c>
      <c r="I44" s="18" t="s">
        <v>493</v>
      </c>
      <c r="J44" s="16">
        <v>2</v>
      </c>
      <c r="K44" s="194">
        <v>36</v>
      </c>
      <c r="L44" s="194" t="s">
        <v>467</v>
      </c>
      <c r="M44" s="17"/>
      <c r="O44" s="17"/>
    </row>
    <row r="45" spans="1:16" ht="14.1" customHeight="1">
      <c r="A45" s="194">
        <v>107262</v>
      </c>
      <c r="B45" s="34" t="s">
        <v>398</v>
      </c>
      <c r="C45" s="32">
        <v>2</v>
      </c>
      <c r="D45" s="33">
        <v>36</v>
      </c>
      <c r="E45" s="190" t="s">
        <v>467</v>
      </c>
      <c r="F45" s="194"/>
      <c r="G45" s="194"/>
      <c r="H45" s="190">
        <v>107259</v>
      </c>
      <c r="I45" s="34" t="s">
        <v>391</v>
      </c>
      <c r="J45" s="32">
        <v>2</v>
      </c>
      <c r="K45" s="33">
        <v>36</v>
      </c>
      <c r="L45" s="33" t="s">
        <v>211</v>
      </c>
      <c r="M45" s="17"/>
    </row>
    <row r="46" spans="1:16" ht="14.1" customHeight="1">
      <c r="A46" s="190"/>
      <c r="B46" s="34"/>
      <c r="C46" s="32"/>
      <c r="D46" s="33"/>
      <c r="E46" s="190"/>
      <c r="F46" s="194"/>
      <c r="G46" s="194"/>
      <c r="H46" s="190">
        <v>107304</v>
      </c>
      <c r="I46" s="34" t="s">
        <v>535</v>
      </c>
      <c r="J46" s="32">
        <v>2</v>
      </c>
      <c r="K46" s="33">
        <v>36</v>
      </c>
      <c r="L46" s="33" t="s">
        <v>211</v>
      </c>
      <c r="M46" s="17"/>
    </row>
    <row r="47" spans="1:16" ht="14.1" customHeight="1">
      <c r="A47" s="190"/>
      <c r="B47" s="7" t="s">
        <v>112</v>
      </c>
      <c r="C47" s="16">
        <v>25.5</v>
      </c>
      <c r="D47" s="7" t="s">
        <v>292</v>
      </c>
      <c r="E47" s="194"/>
      <c r="F47" s="194"/>
      <c r="G47" s="194"/>
      <c r="H47" s="194"/>
      <c r="I47" s="7" t="s">
        <v>112</v>
      </c>
      <c r="J47" s="16">
        <v>21</v>
      </c>
      <c r="K47" s="7" t="s">
        <v>270</v>
      </c>
      <c r="L47" s="190"/>
      <c r="M47" s="17"/>
    </row>
    <row r="48" spans="1:16" ht="14.1" customHeight="1">
      <c r="A48" s="354" t="s">
        <v>494</v>
      </c>
      <c r="B48" s="354"/>
      <c r="C48" s="354"/>
      <c r="D48" s="354"/>
      <c r="E48" s="354"/>
      <c r="F48" s="354"/>
      <c r="G48" s="5"/>
      <c r="H48" s="354" t="s">
        <v>495</v>
      </c>
      <c r="I48" s="354"/>
      <c r="J48" s="354"/>
      <c r="K48" s="354"/>
      <c r="L48" s="354"/>
      <c r="M48" s="354"/>
    </row>
    <row r="49" spans="1:13" ht="14.1" customHeight="1">
      <c r="A49" s="194">
        <v>107005</v>
      </c>
      <c r="B49" s="18" t="s">
        <v>386</v>
      </c>
      <c r="C49" s="16">
        <v>2.5</v>
      </c>
      <c r="D49" s="194">
        <v>44</v>
      </c>
      <c r="E49" s="194" t="s">
        <v>462</v>
      </c>
      <c r="F49" s="194"/>
      <c r="G49" s="194"/>
      <c r="H49" s="194">
        <v>107095</v>
      </c>
      <c r="I49" s="21" t="s">
        <v>496</v>
      </c>
      <c r="J49" s="51">
        <v>2</v>
      </c>
      <c r="K49" s="16" t="s">
        <v>67</v>
      </c>
      <c r="L49" s="194" t="s">
        <v>462</v>
      </c>
      <c r="M49" s="14"/>
    </row>
    <row r="50" spans="1:13" ht="14.1" customHeight="1">
      <c r="A50" s="214">
        <v>107143</v>
      </c>
      <c r="B50" s="21" t="s">
        <v>198</v>
      </c>
      <c r="C50" s="35">
        <v>1</v>
      </c>
      <c r="D50" s="35" t="s">
        <v>55</v>
      </c>
      <c r="E50" s="194" t="s">
        <v>462</v>
      </c>
      <c r="F50" s="194"/>
      <c r="G50" s="194"/>
      <c r="H50" s="194">
        <v>107134</v>
      </c>
      <c r="I50" s="21" t="s">
        <v>199</v>
      </c>
      <c r="J50" s="51">
        <v>14</v>
      </c>
      <c r="K50" s="16" t="s">
        <v>69</v>
      </c>
      <c r="L50" s="194" t="s">
        <v>462</v>
      </c>
      <c r="M50" s="14"/>
    </row>
    <row r="51" spans="1:13" ht="14.1" customHeight="1">
      <c r="A51" s="214">
        <v>107194</v>
      </c>
      <c r="B51" s="21" t="s">
        <v>497</v>
      </c>
      <c r="C51" s="35">
        <v>4</v>
      </c>
      <c r="D51" s="35" t="s">
        <v>62</v>
      </c>
      <c r="E51" s="194" t="s">
        <v>462</v>
      </c>
      <c r="F51" s="14"/>
      <c r="G51" s="194"/>
      <c r="H51" s="17"/>
      <c r="I51" s="14"/>
      <c r="J51" s="14"/>
      <c r="K51" s="14"/>
      <c r="L51" s="14"/>
      <c r="M51" s="14"/>
    </row>
    <row r="52" spans="1:13" ht="14.1" customHeight="1">
      <c r="A52" s="214">
        <v>107136</v>
      </c>
      <c r="B52" s="21" t="s">
        <v>498</v>
      </c>
      <c r="C52" s="35">
        <v>4</v>
      </c>
      <c r="D52" s="35" t="s">
        <v>62</v>
      </c>
      <c r="E52" s="194" t="s">
        <v>462</v>
      </c>
      <c r="F52" s="14"/>
      <c r="G52" s="194"/>
      <c r="H52" s="17"/>
      <c r="I52" s="14"/>
      <c r="J52" s="14"/>
      <c r="K52" s="14"/>
      <c r="L52" s="14"/>
      <c r="M52" s="17"/>
    </row>
    <row r="53" spans="1:13" ht="54" customHeight="1">
      <c r="A53" s="190">
        <v>107134</v>
      </c>
      <c r="B53" s="21" t="s">
        <v>199</v>
      </c>
      <c r="C53" s="28"/>
      <c r="D53" s="35" t="s">
        <v>70</v>
      </c>
      <c r="E53" s="194" t="s">
        <v>462</v>
      </c>
      <c r="F53" s="17"/>
      <c r="G53" s="194"/>
      <c r="H53" s="17"/>
      <c r="I53" s="14"/>
      <c r="J53" s="14"/>
      <c r="K53" s="14"/>
      <c r="L53" s="14"/>
      <c r="M53" s="17"/>
    </row>
    <row r="54" spans="1:13" ht="14.1" customHeight="1">
      <c r="A54" s="210"/>
      <c r="B54" s="7" t="s">
        <v>112</v>
      </c>
      <c r="C54" s="16">
        <v>11.5</v>
      </c>
      <c r="D54" s="7" t="s">
        <v>200</v>
      </c>
      <c r="E54" s="213"/>
      <c r="F54" s="29"/>
      <c r="G54" s="29"/>
      <c r="H54" s="29"/>
      <c r="I54" s="7" t="s">
        <v>112</v>
      </c>
      <c r="J54" s="16">
        <v>16</v>
      </c>
      <c r="K54" s="7" t="s">
        <v>73</v>
      </c>
      <c r="L54" s="29"/>
      <c r="M54" s="29"/>
    </row>
    <row r="55" spans="1:13" ht="15.75">
      <c r="A55" s="110"/>
      <c r="B55" s="110"/>
      <c r="C55" s="110"/>
      <c r="D55" s="110"/>
      <c r="E55" s="110"/>
      <c r="F55" s="110"/>
      <c r="G55" s="110"/>
      <c r="H55" s="110"/>
      <c r="I55" s="110"/>
      <c r="J55" s="110"/>
      <c r="L55" s="110"/>
    </row>
    <row r="56" spans="1:13" ht="15.75">
      <c r="A56" s="218"/>
      <c r="B56" s="219"/>
      <c r="C56" s="220"/>
      <c r="D56" s="218"/>
      <c r="E56" s="218"/>
      <c r="F56" s="218"/>
      <c r="G56" s="218"/>
      <c r="H56" s="221"/>
      <c r="I56" s="219"/>
      <c r="J56" s="220"/>
      <c r="K56" s="218"/>
      <c r="L56" s="218"/>
      <c r="M56" s="221"/>
    </row>
    <row r="57" spans="1:13" ht="15.75">
      <c r="A57" s="218"/>
      <c r="B57" s="219"/>
      <c r="C57" s="220"/>
      <c r="D57" s="218"/>
      <c r="E57" s="218"/>
      <c r="F57" s="218"/>
      <c r="G57" s="218"/>
      <c r="H57" s="221"/>
      <c r="I57" s="219"/>
      <c r="J57" s="220"/>
      <c r="K57" s="218"/>
      <c r="L57" s="218"/>
      <c r="M57" s="221"/>
    </row>
    <row r="58" spans="1:13" ht="15.75">
      <c r="A58" s="218"/>
      <c r="B58" s="219"/>
      <c r="C58" s="220"/>
      <c r="D58" s="218"/>
      <c r="F58" s="218"/>
      <c r="G58" s="218"/>
      <c r="H58" s="221"/>
      <c r="I58" s="219"/>
      <c r="J58" s="220"/>
      <c r="K58" s="218"/>
      <c r="L58" s="218"/>
      <c r="M58" s="221"/>
    </row>
    <row r="59" spans="1:13" ht="15.75">
      <c r="A59" s="218"/>
      <c r="B59" s="219"/>
      <c r="C59" s="220"/>
      <c r="D59" s="218"/>
      <c r="E59" s="218"/>
      <c r="F59" s="218"/>
      <c r="G59" s="218"/>
      <c r="H59" s="221"/>
      <c r="I59" s="219"/>
      <c r="J59" s="220"/>
      <c r="K59" s="218"/>
      <c r="L59" s="218"/>
      <c r="M59" s="221"/>
    </row>
    <row r="60" spans="1:13" ht="15.75">
      <c r="A60" s="218"/>
      <c r="B60" s="219"/>
      <c r="C60" s="220"/>
      <c r="D60" s="218"/>
      <c r="E60" s="218"/>
      <c r="F60" s="218"/>
      <c r="G60" s="218"/>
      <c r="H60" s="221"/>
      <c r="I60" s="219"/>
      <c r="J60" s="220"/>
      <c r="K60" s="218"/>
      <c r="L60" s="218"/>
      <c r="M60" s="221"/>
    </row>
    <row r="61" spans="1:13" ht="15.75">
      <c r="A61" s="218"/>
      <c r="B61" s="219"/>
      <c r="C61" s="220"/>
      <c r="D61" s="218"/>
      <c r="E61" s="218"/>
      <c r="F61" s="218"/>
      <c r="G61" s="218"/>
      <c r="H61" s="221"/>
      <c r="I61" s="219"/>
      <c r="J61" s="220"/>
      <c r="K61" s="218"/>
      <c r="L61" s="218"/>
      <c r="M61" s="221"/>
    </row>
    <row r="62" spans="1:13" ht="15.75">
      <c r="A62" s="218"/>
      <c r="B62" s="219"/>
      <c r="C62" s="220"/>
      <c r="D62" s="218"/>
      <c r="E62" s="218"/>
      <c r="F62" s="218"/>
      <c r="G62" s="218"/>
      <c r="H62" s="221"/>
      <c r="I62" s="219"/>
      <c r="J62" s="220"/>
      <c r="K62" s="218"/>
      <c r="L62" s="218"/>
      <c r="M62" s="221"/>
    </row>
    <row r="63" spans="1:13" ht="15.75">
      <c r="A63" s="218"/>
      <c r="B63" s="219"/>
      <c r="C63" s="220"/>
      <c r="D63" s="218"/>
      <c r="E63" s="218"/>
      <c r="F63" s="218"/>
      <c r="G63" s="218"/>
      <c r="H63" s="221"/>
      <c r="I63" s="219"/>
      <c r="J63" s="220"/>
      <c r="K63" s="218"/>
      <c r="L63" s="218"/>
      <c r="M63" s="221"/>
    </row>
    <row r="64" spans="1:13" ht="15.75">
      <c r="A64" s="218"/>
      <c r="B64" s="219"/>
      <c r="C64" s="220"/>
      <c r="D64" s="218"/>
      <c r="E64" s="218"/>
      <c r="F64" s="218"/>
      <c r="G64" s="218"/>
      <c r="H64" s="221"/>
      <c r="I64" s="219"/>
      <c r="J64" s="220"/>
      <c r="K64" s="218"/>
      <c r="L64" s="218"/>
      <c r="M64" s="221"/>
    </row>
    <row r="65" spans="1:13" ht="15.75">
      <c r="A65" s="218"/>
      <c r="B65" s="219"/>
      <c r="C65" s="220"/>
      <c r="D65" s="218"/>
      <c r="E65" s="218"/>
      <c r="F65" s="218"/>
      <c r="G65" s="218"/>
      <c r="H65" s="221"/>
      <c r="I65" s="219"/>
      <c r="J65" s="220"/>
      <c r="K65" s="218"/>
      <c r="L65" s="218"/>
      <c r="M65" s="221"/>
    </row>
    <row r="66" spans="1:13" ht="15.75">
      <c r="A66" s="218"/>
      <c r="B66" s="219"/>
      <c r="C66" s="220"/>
      <c r="D66" s="218"/>
      <c r="E66" s="218"/>
      <c r="F66" s="218"/>
      <c r="G66" s="218"/>
      <c r="H66" s="221"/>
      <c r="I66" s="219"/>
      <c r="J66" s="220"/>
      <c r="K66" s="218"/>
      <c r="L66" s="218"/>
      <c r="M66" s="221"/>
    </row>
    <row r="67" spans="1:13" ht="15.75">
      <c r="A67" s="218"/>
      <c r="B67" s="219"/>
      <c r="C67" s="220"/>
      <c r="D67" s="218"/>
      <c r="E67" s="218"/>
      <c r="F67" s="218"/>
      <c r="G67" s="218"/>
      <c r="H67" s="221"/>
      <c r="I67" s="219"/>
      <c r="J67" s="220"/>
      <c r="K67" s="218"/>
      <c r="L67" s="218"/>
      <c r="M67" s="221"/>
    </row>
    <row r="68" spans="1:13" ht="15.75">
      <c r="B68" s="219"/>
      <c r="C68" s="220"/>
      <c r="D68" s="218"/>
      <c r="E68" s="218"/>
      <c r="F68" s="218"/>
      <c r="G68" s="218"/>
      <c r="H68" s="221"/>
      <c r="I68" s="219"/>
      <c r="J68" s="221"/>
      <c r="K68" s="221"/>
      <c r="L68" s="218"/>
    </row>
    <row r="69" spans="1:13" ht="15.75">
      <c r="B69" s="219"/>
      <c r="C69" s="220"/>
      <c r="D69" s="218"/>
      <c r="E69" s="218"/>
      <c r="F69" s="218"/>
      <c r="G69" s="218"/>
      <c r="H69" s="221"/>
      <c r="I69" s="219"/>
      <c r="J69" s="221"/>
      <c r="K69" s="221"/>
      <c r="L69" s="218"/>
    </row>
    <row r="70" spans="1:13" ht="15.75">
      <c r="B70" s="219"/>
      <c r="C70" s="220"/>
      <c r="D70" s="218"/>
      <c r="E70" s="218"/>
      <c r="F70" s="218"/>
      <c r="G70" s="218"/>
      <c r="H70" s="221"/>
      <c r="I70" s="221"/>
      <c r="J70" s="221"/>
      <c r="K70" s="221"/>
      <c r="L70" s="218"/>
    </row>
    <row r="71" spans="1:13" ht="15.75">
      <c r="B71" s="219"/>
      <c r="C71" s="220"/>
      <c r="D71" s="218"/>
      <c r="E71" s="218"/>
      <c r="F71" s="218"/>
      <c r="G71" s="218"/>
      <c r="H71" s="221"/>
      <c r="I71" s="221"/>
      <c r="J71" s="221"/>
      <c r="K71" s="221"/>
      <c r="L71" s="218"/>
    </row>
    <row r="72" spans="1:13" ht="15.75">
      <c r="B72" s="219"/>
      <c r="C72" s="220"/>
      <c r="D72" s="218"/>
      <c r="E72" s="218"/>
      <c r="F72" s="218"/>
      <c r="G72" s="218"/>
      <c r="H72" s="221"/>
      <c r="I72" s="221"/>
      <c r="J72" s="221"/>
      <c r="K72" s="221"/>
      <c r="L72" s="218"/>
    </row>
    <row r="73" spans="1:13" ht="15.75">
      <c r="B73" s="219"/>
      <c r="C73" s="220"/>
      <c r="D73" s="218"/>
      <c r="E73" s="218"/>
      <c r="F73" s="218"/>
      <c r="G73" s="218"/>
      <c r="H73" s="221"/>
      <c r="I73" s="221"/>
      <c r="J73" s="221"/>
      <c r="K73" s="221"/>
      <c r="L73" s="218"/>
    </row>
    <row r="74" spans="1:13" ht="15.75">
      <c r="B74" s="219"/>
      <c r="C74" s="220"/>
      <c r="D74" s="218"/>
      <c r="E74" s="218"/>
      <c r="F74" s="218"/>
      <c r="G74" s="218"/>
      <c r="H74" s="221"/>
      <c r="I74" s="221"/>
      <c r="J74" s="221"/>
      <c r="K74" s="221"/>
      <c r="L74" s="218"/>
    </row>
    <row r="75" spans="1:13" ht="15.75">
      <c r="B75" s="219"/>
      <c r="C75" s="220"/>
      <c r="D75" s="218"/>
      <c r="E75" s="218"/>
      <c r="F75" s="218"/>
      <c r="G75" s="218"/>
      <c r="H75" s="221"/>
      <c r="I75" s="221"/>
      <c r="J75" s="221"/>
      <c r="K75" s="221"/>
      <c r="L75" s="218"/>
    </row>
    <row r="76" spans="1:13" ht="15.75">
      <c r="B76" s="219"/>
      <c r="C76" s="220"/>
      <c r="D76" s="218"/>
      <c r="E76" s="218"/>
      <c r="F76" s="218"/>
      <c r="G76" s="218"/>
      <c r="H76" s="221"/>
      <c r="I76" s="221"/>
      <c r="J76" s="221"/>
      <c r="K76" s="221"/>
      <c r="L76" s="218"/>
    </row>
    <row r="77" spans="1:13" ht="15.75">
      <c r="B77" s="219"/>
      <c r="C77" s="220"/>
      <c r="D77" s="218"/>
      <c r="E77" s="218"/>
      <c r="F77" s="218"/>
      <c r="G77" s="218"/>
      <c r="H77" s="221"/>
      <c r="I77" s="221"/>
      <c r="J77" s="221"/>
      <c r="K77" s="221"/>
      <c r="L77" s="218"/>
    </row>
    <row r="78" spans="1:13" ht="15.75">
      <c r="B78" s="219"/>
      <c r="C78" s="220"/>
      <c r="D78" s="218"/>
      <c r="E78" s="218"/>
      <c r="F78" s="218"/>
      <c r="G78" s="218"/>
      <c r="H78" s="221"/>
      <c r="I78" s="221"/>
      <c r="J78" s="221"/>
      <c r="K78" s="221"/>
      <c r="L78" s="218"/>
    </row>
    <row r="79" spans="1:13" ht="15.75">
      <c r="B79" s="219"/>
      <c r="C79" s="220"/>
      <c r="D79" s="218"/>
      <c r="E79" s="218"/>
      <c r="F79" s="218"/>
      <c r="G79" s="218"/>
      <c r="H79" s="221"/>
      <c r="I79" s="221"/>
      <c r="J79" s="221"/>
      <c r="K79" s="221"/>
      <c r="L79" s="218"/>
    </row>
    <row r="80" spans="1:13" ht="15.75">
      <c r="B80" s="219"/>
      <c r="C80" s="220"/>
      <c r="D80" s="218"/>
      <c r="E80" s="218"/>
      <c r="F80" s="218"/>
      <c r="G80" s="218"/>
      <c r="H80" s="221"/>
      <c r="I80" s="221"/>
      <c r="J80" s="221"/>
      <c r="K80" s="221"/>
      <c r="L80" s="218"/>
    </row>
  </sheetData>
  <mergeCells count="22">
    <mergeCell ref="A48:F48"/>
    <mergeCell ref="H48:M48"/>
    <mergeCell ref="A2:A4"/>
    <mergeCell ref="B2:B4"/>
    <mergeCell ref="C2:C4"/>
    <mergeCell ref="D2:D4"/>
    <mergeCell ref="A1:M1"/>
    <mergeCell ref="A5:F5"/>
    <mergeCell ref="H5:M5"/>
    <mergeCell ref="A30:F30"/>
    <mergeCell ref="H30:M30"/>
    <mergeCell ref="J2:J4"/>
    <mergeCell ref="K2:K4"/>
    <mergeCell ref="A16:F16"/>
    <mergeCell ref="H16:M16"/>
    <mergeCell ref="L2:L4"/>
    <mergeCell ref="M2:M4"/>
    <mergeCell ref="I2:I4"/>
    <mergeCell ref="E2:E4"/>
    <mergeCell ref="F2:F4"/>
    <mergeCell ref="G2:G4"/>
    <mergeCell ref="H2:H4"/>
  </mergeCells>
  <phoneticPr fontId="1" type="noConversion"/>
  <printOptions horizontalCentered="1" gridLines="1"/>
  <pageMargins left="0.39370078740157483" right="0" top="0.39370078740157483" bottom="0.39370078740157483" header="0" footer="0"/>
  <pageSetup paperSize="9" scale="9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附表1</vt:lpstr>
      <vt:lpstr>附表2</vt:lpstr>
      <vt:lpstr>附表3</vt:lpstr>
      <vt:lpstr>附表4</vt:lpstr>
      <vt:lpstr>附表5</vt:lpstr>
      <vt:lpstr>附表6</vt:lpstr>
      <vt:lpstr>附表1!Print_Titles</vt:lpstr>
    </vt:vector>
  </TitlesOfParts>
  <Company>tm</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yuan</dc:creator>
  <cp:lastModifiedBy>wqg</cp:lastModifiedBy>
  <cp:revision>1</cp:revision>
  <cp:lastPrinted>2016-06-06T01:31:28Z</cp:lastPrinted>
  <dcterms:created xsi:type="dcterms:W3CDTF">2004-03-18T06:21:58Z</dcterms:created>
  <dcterms:modified xsi:type="dcterms:W3CDTF">2016-09-09T02:59:33Z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